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narber/Desktop/"/>
    </mc:Choice>
  </mc:AlternateContent>
  <xr:revisionPtr revIDLastSave="0" documentId="13_ncr:1_{161DBC9C-AB16-8A44-9EA3-9D7FC08E4056}" xr6:coauthVersionLast="47" xr6:coauthVersionMax="47" xr10:uidLastSave="{00000000-0000-0000-0000-000000000000}"/>
  <bookViews>
    <workbookView xWindow="800" yWindow="500" windowWidth="25320" windowHeight="14860" xr2:uid="{2100F893-88E2-4BE6-8A03-80D8E5A8F5B0}"/>
  </bookViews>
  <sheets>
    <sheet name="creative commons" sheetId="30" r:id="rId1"/>
    <sheet name="Évolution QoS ensemble" sheetId="7" r:id="rId2"/>
    <sheet name="Comparaison ensemble " sheetId="26" r:id="rId3"/>
    <sheet name="Évolution par Maison mère" sheetId="16" r:id="rId4"/>
    <sheet name="Évolution QoS prod" sheetId="9" r:id="rId5"/>
    <sheet name="Évolution QoS prod (NB)" sheetId="17" r:id="rId6"/>
    <sheet name="Évolution QoS SAV" sheetId="12" r:id="rId7"/>
    <sheet name="Évolution QoS SAV (NB)" sheetId="18" r:id="rId8"/>
    <sheet name="Évolution QoS SAV (2)" sheetId="29" r:id="rId9"/>
  </sheets>
  <definedNames>
    <definedName name="_xlnm.Print_Titles" localSheetId="3">'Évolution par Maison mère'!$A:$C,'Évolution par Maison mère'!$1:$2</definedName>
    <definedName name="_xlnm.Print_Titles" localSheetId="1">'Évolution QoS ensemble'!$A:$D,'Évolution QoS ensemble'!$1:$2</definedName>
    <definedName name="_xlnm.Print_Area" localSheetId="2">'Comparaison ensemble '!$C$1:$J$103</definedName>
    <definedName name="_xlnm.Print_Area" localSheetId="3">'Évolution par Maison mère'!$A$1:$AS$133</definedName>
    <definedName name="_xlnm.Print_Area" localSheetId="1">'Évolution QoS ensemble'!$A$1:$AS$133</definedName>
    <definedName name="_xlnm.Print_Area" localSheetId="5">'Évolution QoS prod (NB)'!$C$1:$X$133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29" l="1"/>
  <c r="AH112" i="29" s="1"/>
  <c r="AI3" i="29"/>
  <c r="AI112" i="29" s="1"/>
  <c r="AJ3" i="29"/>
  <c r="AJ112" i="29" s="1"/>
  <c r="AK3" i="29"/>
  <c r="AK112" i="29" s="1"/>
  <c r="AH15" i="29" l="1"/>
  <c r="AI15" i="29"/>
  <c r="AJ15" i="29"/>
  <c r="AH92" i="29"/>
  <c r="AI92" i="29"/>
  <c r="AJ92" i="29"/>
  <c r="AH76" i="29"/>
  <c r="AI76" i="29"/>
  <c r="AJ76" i="29"/>
  <c r="AH20" i="29"/>
  <c r="AI20" i="29"/>
  <c r="AJ20" i="29"/>
  <c r="AI83" i="29"/>
  <c r="AH83" i="29"/>
  <c r="AJ83" i="29"/>
  <c r="AJ62" i="29"/>
  <c r="AH62" i="29"/>
  <c r="AI62" i="29"/>
  <c r="AH57" i="29"/>
  <c r="AI57" i="29"/>
  <c r="AJ57" i="29"/>
  <c r="AH10" i="29"/>
  <c r="AI10" i="29"/>
  <c r="AJ10" i="29"/>
  <c r="AI59" i="29"/>
  <c r="AJ59" i="29"/>
  <c r="AH59" i="29"/>
  <c r="AH7" i="29"/>
  <c r="AI7" i="29"/>
  <c r="AJ7" i="29"/>
  <c r="AH37" i="29"/>
  <c r="AI37" i="29"/>
  <c r="AJ37" i="29"/>
  <c r="AH44" i="29"/>
  <c r="AI44" i="29"/>
  <c r="AJ44" i="29"/>
  <c r="AH21" i="29"/>
  <c r="AI21" i="29"/>
  <c r="AJ21" i="29"/>
  <c r="AH88" i="29"/>
  <c r="AI88" i="29"/>
  <c r="AJ88" i="29"/>
  <c r="AH90" i="29"/>
  <c r="AI90" i="29"/>
  <c r="AJ90" i="29"/>
  <c r="AH55" i="29"/>
  <c r="AI55" i="29"/>
  <c r="AJ55" i="29"/>
  <c r="AH73" i="29"/>
  <c r="AI73" i="29"/>
  <c r="AJ73" i="29"/>
  <c r="AH102" i="29"/>
  <c r="AI102" i="29"/>
  <c r="AJ102" i="29"/>
  <c r="AH49" i="29"/>
  <c r="AI49" i="29"/>
  <c r="AJ49" i="29"/>
  <c r="AH33" i="29"/>
  <c r="AI33" i="29"/>
  <c r="AJ33" i="29"/>
  <c r="AH5" i="29"/>
  <c r="AI5" i="29"/>
  <c r="AJ5" i="29"/>
  <c r="AH34" i="29"/>
  <c r="AI34" i="29"/>
  <c r="AJ34" i="29"/>
  <c r="AI64" i="29"/>
  <c r="AJ64" i="29"/>
  <c r="AH64" i="29"/>
  <c r="AJ22" i="29"/>
  <c r="AH22" i="29"/>
  <c r="AI22" i="29"/>
  <c r="AH87" i="29"/>
  <c r="AI87" i="29"/>
  <c r="AJ87" i="29"/>
  <c r="AH95" i="29"/>
  <c r="AI95" i="29"/>
  <c r="AJ95" i="29"/>
  <c r="AH97" i="29"/>
  <c r="AI97" i="29"/>
  <c r="AJ97" i="29"/>
  <c r="AI80" i="29"/>
  <c r="AJ80" i="29"/>
  <c r="AH80" i="29"/>
  <c r="AH28" i="29"/>
  <c r="AI28" i="29"/>
  <c r="AJ28" i="29"/>
  <c r="AH54" i="29"/>
  <c r="AI54" i="29"/>
  <c r="AJ54" i="29"/>
  <c r="AH77" i="29"/>
  <c r="AI77" i="29"/>
  <c r="AJ77" i="29"/>
  <c r="AJ6" i="29"/>
  <c r="AH6" i="29"/>
  <c r="AI6" i="29"/>
  <c r="AH35" i="29"/>
  <c r="AJ35" i="29"/>
  <c r="AI35" i="29"/>
  <c r="AH16" i="29"/>
  <c r="AI16" i="29"/>
  <c r="AJ16" i="29"/>
  <c r="AH79" i="29"/>
  <c r="AI79" i="29"/>
  <c r="AJ79" i="29"/>
  <c r="AH93" i="29"/>
  <c r="AI93" i="29"/>
  <c r="AJ93" i="29"/>
  <c r="AH47" i="29"/>
  <c r="AI47" i="29"/>
  <c r="AJ47" i="29"/>
  <c r="AH98" i="29"/>
  <c r="AI98" i="29"/>
  <c r="AJ98" i="29"/>
  <c r="AI11" i="29"/>
  <c r="AJ11" i="29"/>
  <c r="AH11" i="29"/>
  <c r="AH39" i="29"/>
  <c r="AI39" i="29"/>
  <c r="AJ39" i="29"/>
  <c r="AH18" i="29"/>
  <c r="AI18" i="29"/>
  <c r="AJ18" i="29"/>
  <c r="AH29" i="29"/>
  <c r="AI29" i="29"/>
  <c r="AJ29" i="29"/>
  <c r="AH72" i="29"/>
  <c r="AI72" i="29"/>
  <c r="AJ72" i="29"/>
  <c r="AH50" i="29"/>
  <c r="AI50" i="29"/>
  <c r="AJ50" i="29"/>
  <c r="AH70" i="29"/>
  <c r="AI70" i="29"/>
  <c r="AJ70" i="29"/>
  <c r="AH13" i="29"/>
  <c r="AI13" i="29"/>
  <c r="AJ13" i="29"/>
  <c r="AJ94" i="29"/>
  <c r="AH94" i="29"/>
  <c r="AI94" i="29"/>
  <c r="AI96" i="29"/>
  <c r="AJ96" i="29"/>
  <c r="AH96" i="29"/>
  <c r="AH56" i="29"/>
  <c r="AI56" i="29"/>
  <c r="AJ56" i="29"/>
  <c r="AH60" i="29"/>
  <c r="AI60" i="29"/>
  <c r="AJ60" i="29"/>
  <c r="AI51" i="29"/>
  <c r="AH51" i="29"/>
  <c r="AJ51" i="29"/>
  <c r="AH19" i="29"/>
  <c r="AJ19" i="29"/>
  <c r="AI19" i="29"/>
  <c r="AH26" i="29"/>
  <c r="AI26" i="29"/>
  <c r="AJ26" i="29"/>
  <c r="AH9" i="29"/>
  <c r="AI9" i="29"/>
  <c r="AJ9" i="29"/>
  <c r="AH41" i="29"/>
  <c r="AI41" i="29"/>
  <c r="AJ41" i="29"/>
  <c r="AH40" i="29"/>
  <c r="AI40" i="29"/>
  <c r="AJ40" i="29"/>
  <c r="AH24" i="29"/>
  <c r="AI24" i="29"/>
  <c r="AJ24" i="29"/>
  <c r="AH8" i="29"/>
  <c r="AI8" i="29"/>
  <c r="AJ8" i="29"/>
  <c r="AH25" i="29"/>
  <c r="AI25" i="29"/>
  <c r="AJ25" i="29"/>
  <c r="AH101" i="29"/>
  <c r="AI101" i="29"/>
  <c r="AJ101" i="29"/>
  <c r="AH85" i="29"/>
  <c r="AI85" i="29"/>
  <c r="AJ85" i="29"/>
  <c r="AH100" i="29"/>
  <c r="AI100" i="29"/>
  <c r="AJ100" i="29"/>
  <c r="AH52" i="29"/>
  <c r="AI52" i="29"/>
  <c r="AJ52" i="29"/>
  <c r="AH84" i="29"/>
  <c r="AI84" i="29"/>
  <c r="AJ84" i="29"/>
  <c r="AJ78" i="29"/>
  <c r="AH78" i="29"/>
  <c r="AI78" i="29"/>
  <c r="AH74" i="29"/>
  <c r="AI74" i="29"/>
  <c r="AJ74" i="29"/>
  <c r="AI43" i="29"/>
  <c r="AJ43" i="29"/>
  <c r="AH43" i="29"/>
  <c r="AI32" i="29"/>
  <c r="AJ32" i="29"/>
  <c r="AH32" i="29"/>
  <c r="AH31" i="29"/>
  <c r="AI31" i="29"/>
  <c r="AJ31" i="29"/>
  <c r="AH48" i="29"/>
  <c r="AI48" i="29"/>
  <c r="AJ48" i="29"/>
  <c r="AJ46" i="29"/>
  <c r="AH46" i="29"/>
  <c r="AI46" i="29"/>
  <c r="AH58" i="29"/>
  <c r="AI58" i="29"/>
  <c r="AJ58" i="29"/>
  <c r="AH89" i="29"/>
  <c r="AI89" i="29"/>
  <c r="AJ89" i="29"/>
  <c r="AH36" i="29"/>
  <c r="AI36" i="29"/>
  <c r="AJ36" i="29"/>
  <c r="AH23" i="29"/>
  <c r="AI23" i="29"/>
  <c r="AJ23" i="29"/>
  <c r="AH69" i="29"/>
  <c r="AI69" i="29"/>
  <c r="AJ69" i="29"/>
  <c r="AH17" i="29"/>
  <c r="AI17" i="29"/>
  <c r="AJ17" i="29"/>
  <c r="AH65" i="29"/>
  <c r="AI65" i="29"/>
  <c r="AJ65" i="29"/>
  <c r="AH71" i="29"/>
  <c r="AI71" i="29"/>
  <c r="AJ71" i="29"/>
  <c r="AH103" i="29"/>
  <c r="AI103" i="29"/>
  <c r="AJ103" i="29"/>
  <c r="AI27" i="29"/>
  <c r="AJ27" i="29"/>
  <c r="AH27" i="29"/>
  <c r="AH42" i="29"/>
  <c r="AI42" i="29"/>
  <c r="AJ42" i="29"/>
  <c r="AH68" i="29"/>
  <c r="AI68" i="29"/>
  <c r="AJ68" i="29"/>
  <c r="AH53" i="29"/>
  <c r="AI53" i="29"/>
  <c r="AJ53" i="29"/>
  <c r="AH99" i="29"/>
  <c r="AJ99" i="29"/>
  <c r="AI99" i="29"/>
  <c r="AH81" i="29"/>
  <c r="AI81" i="29"/>
  <c r="AJ81" i="29"/>
  <c r="AH12" i="29"/>
  <c r="AI12" i="29"/>
  <c r="AJ12" i="29"/>
  <c r="AI91" i="29"/>
  <c r="AJ91" i="29"/>
  <c r="AH91" i="29"/>
  <c r="AI75" i="29"/>
  <c r="AJ75" i="29"/>
  <c r="AH75" i="29"/>
  <c r="AI67" i="29"/>
  <c r="AH67" i="29"/>
  <c r="AJ67" i="29"/>
  <c r="AJ30" i="29"/>
  <c r="AH30" i="29"/>
  <c r="AI30" i="29"/>
  <c r="AH86" i="29"/>
  <c r="AI86" i="29"/>
  <c r="AJ86" i="29"/>
  <c r="AH45" i="29"/>
  <c r="AI45" i="29"/>
  <c r="AJ45" i="29"/>
  <c r="AH82" i="29"/>
  <c r="AI82" i="29"/>
  <c r="AJ82" i="29"/>
  <c r="AH66" i="29"/>
  <c r="AI66" i="29"/>
  <c r="AJ66" i="29"/>
  <c r="AH38" i="29"/>
  <c r="AI38" i="29"/>
  <c r="AJ38" i="29"/>
  <c r="AH63" i="29"/>
  <c r="AI63" i="29"/>
  <c r="AJ63" i="29"/>
  <c r="AH61" i="29"/>
  <c r="AI61" i="29"/>
  <c r="AJ61" i="29"/>
  <c r="AJ14" i="29"/>
  <c r="AH14" i="29"/>
  <c r="AI14" i="29"/>
  <c r="AJ4" i="29" l="1"/>
  <c r="AI4" i="29"/>
  <c r="AH4" i="29"/>
  <c r="AK21" i="29" l="1"/>
  <c r="AK28" i="29"/>
  <c r="AK11" i="29"/>
  <c r="AK29" i="29"/>
  <c r="AK70" i="29"/>
  <c r="AK8" i="29"/>
  <c r="AK85" i="29"/>
  <c r="AK45" i="29"/>
  <c r="AK7" i="29"/>
  <c r="AK73" i="29"/>
  <c r="AK64" i="29"/>
  <c r="AK95" i="29"/>
  <c r="AK78" i="29"/>
  <c r="AK36" i="29"/>
  <c r="AK65" i="29"/>
  <c r="AK67" i="29"/>
  <c r="AK57" i="29"/>
  <c r="AK97" i="29"/>
  <c r="AK19" i="29"/>
  <c r="AK41" i="29"/>
  <c r="AK25" i="29"/>
  <c r="AK32" i="29"/>
  <c r="AK27" i="29"/>
  <c r="AK12" i="29"/>
  <c r="AK20" i="29"/>
  <c r="AK35" i="29"/>
  <c r="AK93" i="29"/>
  <c r="AK56" i="29"/>
  <c r="AK53" i="29"/>
  <c r="AK30" i="29"/>
  <c r="AK15" i="29"/>
  <c r="AK88" i="29"/>
  <c r="AK54" i="29"/>
  <c r="AK63" i="29"/>
  <c r="AK72" i="29"/>
  <c r="AK13" i="29"/>
  <c r="AK100" i="29"/>
  <c r="AK91" i="29"/>
  <c r="AK82" i="29"/>
  <c r="AK37" i="29"/>
  <c r="AK40" i="29"/>
  <c r="AK23" i="29"/>
  <c r="AK10" i="29"/>
  <c r="AK22" i="29"/>
  <c r="AK39" i="29"/>
  <c r="AK94" i="29"/>
  <c r="AK58" i="29"/>
  <c r="AK46" i="29"/>
  <c r="AK83" i="29"/>
  <c r="AK102" i="29"/>
  <c r="AK5" i="29"/>
  <c r="AK47" i="29"/>
  <c r="AK26" i="29"/>
  <c r="AK31" i="29"/>
  <c r="AK99" i="29"/>
  <c r="AK61" i="29"/>
  <c r="AK92" i="29"/>
  <c r="AK77" i="29"/>
  <c r="AK16" i="29"/>
  <c r="AK60" i="29"/>
  <c r="AK74" i="29"/>
  <c r="AK42" i="29"/>
  <c r="AK81" i="29"/>
  <c r="AK62" i="29"/>
  <c r="AK59" i="29"/>
  <c r="AK90" i="29"/>
  <c r="AK49" i="29"/>
  <c r="AK80" i="29"/>
  <c r="AK52" i="29"/>
  <c r="AK71" i="29"/>
  <c r="AK75" i="29"/>
  <c r="AK86" i="29"/>
  <c r="AK66" i="29"/>
  <c r="AK84" i="29"/>
  <c r="AK103" i="29"/>
  <c r="AK44" i="29"/>
  <c r="AK50" i="29"/>
  <c r="AK24" i="29"/>
  <c r="AK101" i="29"/>
  <c r="AK69" i="29"/>
  <c r="AK14" i="29"/>
  <c r="AK96" i="29"/>
  <c r="AK87" i="29"/>
  <c r="AK18" i="29"/>
  <c r="AK43" i="29"/>
  <c r="AK89" i="29"/>
  <c r="AK17" i="29"/>
  <c r="AK34" i="29"/>
  <c r="AK98" i="29"/>
  <c r="AK9" i="29"/>
  <c r="AK48" i="29"/>
  <c r="AK76" i="29"/>
  <c r="AK79" i="29"/>
  <c r="AK51" i="29"/>
  <c r="AK68" i="29"/>
  <c r="AK38" i="29"/>
  <c r="AK55" i="29"/>
  <c r="AK33" i="29"/>
  <c r="AK6" i="29"/>
  <c r="AK4" i="29"/>
  <c r="A104" i="29" l="1"/>
  <c r="AK114" i="29" l="1"/>
  <c r="AJ114" i="29"/>
  <c r="AI114" i="29"/>
  <c r="AH114" i="29"/>
  <c r="AJ119" i="29" l="1"/>
  <c r="AI119" i="29"/>
  <c r="AH119" i="29"/>
  <c r="AK119" i="29"/>
  <c r="AK118" i="29"/>
  <c r="AJ118" i="29"/>
  <c r="AI118" i="29"/>
  <c r="AH118" i="29"/>
  <c r="AK117" i="29"/>
  <c r="AJ117" i="29"/>
  <c r="AI117" i="29"/>
  <c r="AH117" i="29"/>
  <c r="AI116" i="29"/>
  <c r="AH116" i="29"/>
  <c r="AJ116" i="29"/>
  <c r="AK116" i="29"/>
  <c r="AK115" i="29"/>
  <c r="AJ115" i="29"/>
  <c r="AI115" i="29"/>
  <c r="AH115" i="29"/>
  <c r="AK122" i="29"/>
  <c r="AJ122" i="29"/>
  <c r="AI122" i="29"/>
  <c r="AH122" i="29"/>
  <c r="AK121" i="29"/>
  <c r="AJ121" i="29"/>
  <c r="AI121" i="29"/>
  <c r="AH121" i="29"/>
  <c r="AK120" i="29"/>
  <c r="AJ120" i="29"/>
  <c r="AI120" i="29"/>
  <c r="AH120" i="29"/>
  <c r="A103" i="16" l="1"/>
  <c r="A102" i="16"/>
  <c r="A80" i="16"/>
  <c r="A101" i="16"/>
  <c r="A50" i="16"/>
  <c r="A94" i="16"/>
  <c r="A97" i="16"/>
  <c r="A75" i="16"/>
  <c r="A85" i="16"/>
  <c r="A100" i="16"/>
  <c r="A89" i="16"/>
  <c r="A73" i="16"/>
  <c r="A48" i="16"/>
  <c r="A90" i="16"/>
  <c r="A84" i="16"/>
  <c r="A49" i="16"/>
  <c r="A91" i="16"/>
  <c r="A95" i="16"/>
  <c r="A20" i="16"/>
  <c r="A83" i="16"/>
  <c r="A79" i="16"/>
  <c r="A88" i="16"/>
  <c r="A55" i="16"/>
  <c r="A57" i="16"/>
  <c r="A77" i="16"/>
  <c r="A72" i="16"/>
  <c r="A21" i="16"/>
  <c r="A99" i="16"/>
  <c r="A81" i="16"/>
  <c r="A86" i="16"/>
  <c r="A96" i="16"/>
  <c r="A22" i="16"/>
  <c r="A51" i="16"/>
  <c r="A23" i="16"/>
  <c r="A78" i="16"/>
  <c r="A43" i="16"/>
  <c r="A98" i="16"/>
  <c r="A58" i="16"/>
  <c r="A45" i="16"/>
  <c r="A92" i="16"/>
  <c r="A93" i="16"/>
  <c r="A82" i="16"/>
  <c r="A36" i="16"/>
  <c r="A52" i="16"/>
  <c r="A24" i="16"/>
  <c r="A87" i="16"/>
  <c r="A44" i="16"/>
  <c r="A32" i="16"/>
  <c r="A76" i="16"/>
  <c r="A39" i="16"/>
  <c r="A46" i="16"/>
  <c r="A59" i="16"/>
  <c r="A65" i="16"/>
  <c r="A56" i="16"/>
  <c r="A53" i="16"/>
  <c r="A19" i="16"/>
  <c r="A66" i="16"/>
  <c r="A38" i="16"/>
  <c r="A41" i="16"/>
  <c r="A47" i="16"/>
  <c r="A74" i="16"/>
  <c r="A54" i="16"/>
  <c r="A67" i="16"/>
  <c r="A14" i="16"/>
  <c r="A61" i="16"/>
  <c r="A69" i="16"/>
  <c r="A12" i="16"/>
  <c r="A68" i="16"/>
  <c r="A70" i="16"/>
  <c r="A40" i="16"/>
  <c r="A30" i="16"/>
  <c r="A64" i="16"/>
  <c r="A33" i="16"/>
  <c r="A71" i="16"/>
  <c r="A3" i="16"/>
  <c r="A15" i="16"/>
  <c r="A60" i="16"/>
  <c r="A29" i="16"/>
  <c r="A63" i="16"/>
  <c r="A4" i="16"/>
  <c r="A16" i="16"/>
  <c r="A31" i="16"/>
  <c r="A37" i="16"/>
  <c r="A17" i="16"/>
  <c r="A18" i="16"/>
  <c r="A28" i="16"/>
  <c r="A62" i="16"/>
  <c r="A35" i="16"/>
  <c r="A34" i="16"/>
  <c r="A42" i="16"/>
  <c r="A9" i="16"/>
  <c r="A7" i="16"/>
  <c r="A8" i="16"/>
  <c r="A10" i="16"/>
  <c r="A6" i="16"/>
  <c r="A13" i="16"/>
  <c r="A27" i="16"/>
  <c r="A5" i="16"/>
  <c r="A11" i="16"/>
  <c r="A25" i="16"/>
  <c r="A26" i="16"/>
  <c r="B131" i="17" l="1"/>
  <c r="A125" i="9"/>
  <c r="A126" i="9"/>
  <c r="A124" i="9"/>
  <c r="B124" i="17"/>
  <c r="B132" i="17"/>
  <c r="B125" i="17"/>
  <c r="B133" i="17"/>
  <c r="A133" i="9"/>
  <c r="A132" i="9"/>
  <c r="B128" i="17"/>
  <c r="B126" i="17"/>
  <c r="A131" i="9"/>
  <c r="B129" i="17"/>
  <c r="A129" i="9"/>
  <c r="B127" i="17"/>
  <c r="A130" i="9"/>
  <c r="B130" i="17"/>
  <c r="A128" i="9"/>
  <c r="A127" i="9"/>
  <c r="A103" i="17" l="1"/>
  <c r="A15" i="17" l="1"/>
  <c r="A34" i="17"/>
  <c r="A35" i="17"/>
  <c r="A9" i="17"/>
  <c r="A85" i="17"/>
  <c r="A68" i="17"/>
  <c r="A50" i="17"/>
  <c r="A27" i="17"/>
  <c r="A60" i="17"/>
  <c r="A97" i="17"/>
  <c r="A77" i="17"/>
  <c r="A21" i="17"/>
  <c r="A53" i="17"/>
  <c r="A59" i="17"/>
  <c r="A75" i="17"/>
  <c r="A3" i="17"/>
  <c r="A19" i="17"/>
  <c r="A78" i="17"/>
  <c r="A65" i="17"/>
  <c r="A17" i="17"/>
  <c r="A5" i="17"/>
  <c r="A58" i="17"/>
  <c r="A32" i="17"/>
  <c r="A63" i="17"/>
  <c r="A30" i="17"/>
  <c r="A54" i="17"/>
  <c r="A90" i="17"/>
  <c r="A69" i="17"/>
  <c r="A99" i="17"/>
  <c r="A88" i="17"/>
  <c r="A12" i="17"/>
  <c r="A89" i="17"/>
  <c r="A20" i="17"/>
  <c r="A86" i="17"/>
  <c r="A84" i="17"/>
  <c r="A18" i="17"/>
  <c r="A28" i="17"/>
  <c r="A66" i="17"/>
  <c r="A91" i="17"/>
  <c r="A62" i="17"/>
  <c r="A70" i="17"/>
  <c r="A82" i="17"/>
  <c r="A64" i="17"/>
  <c r="A36" i="17"/>
  <c r="A48" i="17"/>
  <c r="A61" i="17"/>
  <c r="A57" i="17"/>
  <c r="A83" i="17"/>
  <c r="A41" i="17"/>
  <c r="A94" i="17"/>
  <c r="A31" i="17"/>
  <c r="A7" i="17"/>
  <c r="A25" i="17"/>
  <c r="A102" i="17"/>
  <c r="A67" i="17"/>
  <c r="A96" i="17"/>
  <c r="A40" i="17"/>
  <c r="A6" i="17"/>
  <c r="A56" i="17"/>
  <c r="A47" i="17"/>
  <c r="A13" i="17"/>
  <c r="A33" i="17"/>
  <c r="A44" i="17"/>
  <c r="A52" i="17"/>
  <c r="A11" i="17"/>
  <c r="A39" i="17"/>
  <c r="A23" i="17"/>
  <c r="A45" i="17"/>
  <c r="A16" i="17"/>
  <c r="A42" i="17"/>
  <c r="A79" i="17"/>
  <c r="A51" i="17"/>
  <c r="A38" i="17"/>
  <c r="A73" i="17"/>
  <c r="A93" i="17"/>
  <c r="A46" i="17"/>
  <c r="A22" i="17"/>
  <c r="A100" i="17"/>
  <c r="A26" i="17"/>
  <c r="A29" i="17"/>
  <c r="A101" i="17"/>
  <c r="A10" i="17"/>
  <c r="A24" i="17"/>
  <c r="A81" i="17"/>
  <c r="A76" i="17"/>
  <c r="A49" i="17"/>
  <c r="A14" i="17"/>
  <c r="A72" i="17"/>
  <c r="A8" i="17"/>
  <c r="A98" i="17"/>
  <c r="A74" i="17"/>
  <c r="A4" i="17"/>
  <c r="A80" i="17"/>
  <c r="A71" i="17"/>
  <c r="A43" i="17"/>
  <c r="A92" i="17"/>
  <c r="A37" i="17"/>
  <c r="A95" i="17"/>
  <c r="A55" i="17"/>
  <c r="A87" i="17"/>
</calcChain>
</file>

<file path=xl/sharedStrings.xml><?xml version="1.0" encoding="utf-8"?>
<sst xmlns="http://schemas.openxmlformats.org/spreadsheetml/2006/main" count="7260" uniqueCount="447">
  <si>
    <t>AISNE THD</t>
  </si>
  <si>
    <t>AISN</t>
  </si>
  <si>
    <t>TTNY</t>
  </si>
  <si>
    <t>Anjou Fibre</t>
  </si>
  <si>
    <t>ANFI</t>
  </si>
  <si>
    <t>ARTD</t>
  </si>
  <si>
    <t>ATHD</t>
  </si>
  <si>
    <t>AXTD</t>
  </si>
  <si>
    <t>BFCF</t>
  </si>
  <si>
    <t>CAPS</t>
  </si>
  <si>
    <t>CMTD</t>
  </si>
  <si>
    <t>Corsica Fibra</t>
  </si>
  <si>
    <t>CO92</t>
  </si>
  <si>
    <t>DSP1</t>
  </si>
  <si>
    <t>TUTO</t>
  </si>
  <si>
    <t>TUHS</t>
  </si>
  <si>
    <t>COAG</t>
  </si>
  <si>
    <t>DIOPTIC FIBRE</t>
  </si>
  <si>
    <t>EMERAUDE THD</t>
  </si>
  <si>
    <t>EMER</t>
  </si>
  <si>
    <t>ENTH</t>
  </si>
  <si>
    <t>Eure et Loir THD</t>
  </si>
  <si>
    <t>EULH</t>
  </si>
  <si>
    <t>FIBRE 31</t>
  </si>
  <si>
    <t>FI31</t>
  </si>
  <si>
    <t>GDHD</t>
  </si>
  <si>
    <t>GERS</t>
  </si>
  <si>
    <t>Gravelines Network</t>
  </si>
  <si>
    <t>GTHD</t>
  </si>
  <si>
    <t>HASF</t>
  </si>
  <si>
    <t>Hérault THD</t>
  </si>
  <si>
    <t>Isère Fibre</t>
  </si>
  <si>
    <t>ISER</t>
  </si>
  <si>
    <t>KOUR</t>
  </si>
  <si>
    <t>THD6</t>
  </si>
  <si>
    <t>La Fibre Paloise</t>
  </si>
  <si>
    <t>SPTH</t>
  </si>
  <si>
    <t>LOAN</t>
  </si>
  <si>
    <t>Loiret THD</t>
  </si>
  <si>
    <t>LOIR</t>
  </si>
  <si>
    <t>LOSANGE FIBRE</t>
  </si>
  <si>
    <t>LOSA</t>
  </si>
  <si>
    <t>LTHD</t>
  </si>
  <si>
    <t>MANCHE FIBRE</t>
  </si>
  <si>
    <t>MAFI</t>
  </si>
  <si>
    <t>MAYE</t>
  </si>
  <si>
    <t>MONU</t>
  </si>
  <si>
    <t>NUMERIQUE 66</t>
  </si>
  <si>
    <t>HD66</t>
  </si>
  <si>
    <t>OCTOGONE FIBRE</t>
  </si>
  <si>
    <t>OCFI</t>
  </si>
  <si>
    <t>Oise Numérique</t>
  </si>
  <si>
    <t>ONUM</t>
  </si>
  <si>
    <t>OMTD</t>
  </si>
  <si>
    <t>OPALYS</t>
  </si>
  <si>
    <t>OPAL</t>
  </si>
  <si>
    <t>OXYGENE</t>
  </si>
  <si>
    <t>NIED</t>
  </si>
  <si>
    <t>PIXL FIBRE</t>
  </si>
  <si>
    <t>PRISME FIBRE</t>
  </si>
  <si>
    <t>JURA</t>
  </si>
  <si>
    <t>RESOPTIC</t>
  </si>
  <si>
    <t>NETP</t>
  </si>
  <si>
    <t>REVA NUMERIQUE</t>
  </si>
  <si>
    <t>VANN</t>
  </si>
  <si>
    <t>ROSACE FIBRE</t>
  </si>
  <si>
    <t>ROSA</t>
  </si>
  <si>
    <t>RRTH</t>
  </si>
  <si>
    <t>Savoie Connectée</t>
  </si>
  <si>
    <t>SETR</t>
  </si>
  <si>
    <t>Seine-et-Marne THD</t>
  </si>
  <si>
    <t>SMTH</t>
  </si>
  <si>
    <t>SETE</t>
  </si>
  <si>
    <t>SFR</t>
  </si>
  <si>
    <t>SFRA</t>
  </si>
  <si>
    <t>NURC</t>
  </si>
  <si>
    <t>SY79</t>
  </si>
  <si>
    <t>Tarn Fibre</t>
  </si>
  <si>
    <t>TARN</t>
  </si>
  <si>
    <t>THD64</t>
  </si>
  <si>
    <t>THDD</t>
  </si>
  <si>
    <t>THDB</t>
  </si>
  <si>
    <t>Tutor Europ’Essonne</t>
  </si>
  <si>
    <t>TEES</t>
  </si>
  <si>
    <t>Val de Loire Fibre</t>
  </si>
  <si>
    <t>VDLF</t>
  </si>
  <si>
    <t>Val d'Oise Fibre</t>
  </si>
  <si>
    <t>VOFI</t>
  </si>
  <si>
    <t>VALO</t>
  </si>
  <si>
    <t>VIEN</t>
  </si>
  <si>
    <t>VTHD</t>
  </si>
  <si>
    <t>WIGA</t>
  </si>
  <si>
    <t>SFMD</t>
  </si>
  <si>
    <t>Yvelines Fibre</t>
  </si>
  <si>
    <t>YVFI</t>
  </si>
  <si>
    <t>ADTIM</t>
  </si>
  <si>
    <t>ADTI</t>
  </si>
  <si>
    <t>ADTIM FTTH</t>
  </si>
  <si>
    <t>ADTH</t>
  </si>
  <si>
    <t>Berry Fibre Optique</t>
  </si>
  <si>
    <t>BEFO</t>
  </si>
  <si>
    <t>CALVADOS</t>
  </si>
  <si>
    <t>DAUPHIN TELECOM INFRASTRUCTURE</t>
  </si>
  <si>
    <t>DAUF</t>
  </si>
  <si>
    <t>BART</t>
  </si>
  <si>
    <t>EURE NORMANDIE THD</t>
  </si>
  <si>
    <t>EURE</t>
  </si>
  <si>
    <t>FIBRE 44</t>
  </si>
  <si>
    <t>FI44</t>
  </si>
  <si>
    <t>FREE</t>
  </si>
  <si>
    <t>GOTE</t>
  </si>
  <si>
    <t>Loiret Fibre</t>
  </si>
  <si>
    <t>LOFI</t>
  </si>
  <si>
    <t>Martinique THD</t>
  </si>
  <si>
    <t>Mart</t>
  </si>
  <si>
    <t>NIVERTEL</t>
  </si>
  <si>
    <t>NIVE</t>
  </si>
  <si>
    <t>AQTH</t>
  </si>
  <si>
    <t>Saône et Loire THD</t>
  </si>
  <si>
    <t>LETR</t>
  </si>
  <si>
    <t>SEINE ESSONNE THD</t>
  </si>
  <si>
    <t>SIEA</t>
  </si>
  <si>
    <t>THD4</t>
  </si>
  <si>
    <t>THD5</t>
  </si>
  <si>
    <t>Vallée de Chamonix Mont-Blanc connectée</t>
  </si>
  <si>
    <t>VCMB</t>
  </si>
  <si>
    <t>Vaucluse Numérique</t>
  </si>
  <si>
    <t>VANU</t>
  </si>
  <si>
    <t>SFOR</t>
  </si>
  <si>
    <t>ALTITUDE FIBRE 21</t>
  </si>
  <si>
    <t>AF21</t>
  </si>
  <si>
    <t>AF40</t>
  </si>
  <si>
    <t>ALTITUDE INFRA GRAND NANCY</t>
  </si>
  <si>
    <t>MENI</t>
  </si>
  <si>
    <t>RTHD</t>
  </si>
  <si>
    <t>THD 06</t>
  </si>
  <si>
    <t>TUTOR EUROP’ESSONNE</t>
  </si>
  <si>
    <t>YCONIK</t>
  </si>
  <si>
    <t>YCNK</t>
  </si>
  <si>
    <t>AXIONE</t>
  </si>
  <si>
    <t>Ardèche et Drôme</t>
  </si>
  <si>
    <t>Aisne THD</t>
  </si>
  <si>
    <t>ALTITUDE INFRA</t>
  </si>
  <si>
    <t>Jura Fibre</t>
  </si>
  <si>
    <t>Landes Fibre</t>
  </si>
  <si>
    <t>Calvados</t>
  </si>
  <si>
    <t>Coeur Côte Fleurie</t>
  </si>
  <si>
    <t>THD Littoral Hauts de France</t>
  </si>
  <si>
    <t>Communauté urbaine du Grand Nancy</t>
  </si>
  <si>
    <t>Haute-Savoie</t>
  </si>
  <si>
    <t>Somme THD</t>
  </si>
  <si>
    <t>TDF</t>
  </si>
  <si>
    <t>ORANGE</t>
  </si>
  <si>
    <t>Ariège THD</t>
  </si>
  <si>
    <t>Auvergne THD</t>
  </si>
  <si>
    <t>Alliance THD</t>
  </si>
  <si>
    <t>Bourgogne Franche-Comté Fibre</t>
  </si>
  <si>
    <t>Communauté d'Agglomérations du Plateau de Saclay</t>
  </si>
  <si>
    <t>Charente-Maritime THD</t>
  </si>
  <si>
    <t>XPFIBRE</t>
  </si>
  <si>
    <t>Le THD de la Caraïbe</t>
  </si>
  <si>
    <t>Debitex Telecom (Val d’Oise et Seine-Saint-Denis)</t>
  </si>
  <si>
    <t>Eure Normandie THD</t>
  </si>
  <si>
    <t>Haute Garonne Fibre</t>
  </si>
  <si>
    <t>Loire Atlantique Fibre</t>
  </si>
  <si>
    <t>Grand Dax THD</t>
  </si>
  <si>
    <t>Gers Numérique</t>
  </si>
  <si>
    <t>Le Havre Seine Métropole</t>
  </si>
  <si>
    <t>Gironde THD</t>
  </si>
  <si>
    <t>Haute-Saône Fibre</t>
  </si>
  <si>
    <t>Kourou Fibre</t>
  </si>
  <si>
    <t>Agglo La Rochelle THD</t>
  </si>
  <si>
    <t>Loire Atlantique numérique</t>
  </si>
  <si>
    <t>Losange Fibre</t>
  </si>
  <si>
    <t>Laval THD</t>
  </si>
  <si>
    <t>Manche Fibre</t>
  </si>
  <si>
    <t>Mayenne Fibre</t>
  </si>
  <si>
    <t>MEL THD</t>
  </si>
  <si>
    <t>Métropole européenne de Lille</t>
  </si>
  <si>
    <t>La Fibre du Doubs</t>
  </si>
  <si>
    <t>Moselle Numérique</t>
  </si>
  <si>
    <t>Nièvre Numérique</t>
  </si>
  <si>
    <t>Nouvelle-Aquitaine THD</t>
  </si>
  <si>
    <t>La Fibre Optique dans le Tarn-et-Garonne</t>
  </si>
  <si>
    <t>Orne Métropole THD</t>
  </si>
  <si>
    <t>Île de France Smart Services</t>
  </si>
  <si>
    <t>Orange Zone Moins Dense</t>
  </si>
  <si>
    <t>Orange Zone Très Dense</t>
  </si>
  <si>
    <t>Rives de Moselle Fibre</t>
  </si>
  <si>
    <t>Vannes Agglo Numérique</t>
  </si>
  <si>
    <t>Vendée Numérique</t>
  </si>
  <si>
    <t>Alsace Fibre</t>
  </si>
  <si>
    <t>Régie Réunion THD</t>
  </si>
  <si>
    <t>Sarthe THD</t>
  </si>
  <si>
    <t>Seine Essonne THD</t>
  </si>
  <si>
    <t>Sequantic Telecom (SIPPEREC)</t>
  </si>
  <si>
    <t>Société Française du Radiotéléphone (SFR)</t>
  </si>
  <si>
    <t>Numericable</t>
  </si>
  <si>
    <t>Syndicat Intercommunal d’énergie et de e-communication de l’Ain (SIEA)</t>
  </si>
  <si>
    <t>Deux-Sèvres Numérique</t>
  </si>
  <si>
    <t>La Fibre Optique des Alpes-Maritimes</t>
  </si>
  <si>
    <t>Loire THD (SIEL)</t>
  </si>
  <si>
    <t>Nord-Pas de Calais THD</t>
  </si>
  <si>
    <t>Pyrénées Atlantiques THD</t>
  </si>
  <si>
    <t>La Fibre Catalane</t>
  </si>
  <si>
    <t>THD Bretagne</t>
  </si>
  <si>
    <t>Le RIP du Val-de-Marne (94)</t>
  </si>
  <si>
    <t>Vienne Numérique</t>
  </si>
  <si>
    <t>Var THD</t>
  </si>
  <si>
    <t>Gard Fibre</t>
  </si>
  <si>
    <t>YANA</t>
  </si>
  <si>
    <t>La Fibre Optique dans l'Yonne</t>
  </si>
  <si>
    <t>T2 2022</t>
  </si>
  <si>
    <t>T3 2022</t>
  </si>
  <si>
    <t>T4 2022</t>
  </si>
  <si>
    <t>T1 2023</t>
  </si>
  <si>
    <t>Essonne numérique THD</t>
  </si>
  <si>
    <t>Opérateur</t>
  </si>
  <si>
    <t>Maison mère résumée</t>
  </si>
  <si>
    <t>ALRT</t>
  </si>
  <si>
    <t>HTHD</t>
  </si>
  <si>
    <t>SMSM</t>
  </si>
  <si>
    <t/>
  </si>
  <si>
    <t>Maison mère</t>
  </si>
  <si>
    <t>Nb indicateurs notés remplis sur 27</t>
  </si>
  <si>
    <t>Note / 20</t>
  </si>
  <si>
    <t>AGGLO LA ROCHELLE THD</t>
  </si>
  <si>
    <t>CONNECT 76</t>
  </si>
  <si>
    <t>CNCT</t>
  </si>
  <si>
    <t>CORSICA FIBRA</t>
  </si>
  <si>
    <t>CORF</t>
  </si>
  <si>
    <t>COVAGE 92</t>
  </si>
  <si>
    <t>DETE</t>
  </si>
  <si>
    <t>EURE ET LOIR THD</t>
  </si>
  <si>
    <t>GRNE</t>
  </si>
  <si>
    <t>LOIRET FIBRE</t>
  </si>
  <si>
    <t>LOIRET THD</t>
  </si>
  <si>
    <t>MARTINIQUE THD</t>
  </si>
  <si>
    <t>NIEDERBRONN THD</t>
  </si>
  <si>
    <t>DSHD</t>
  </si>
  <si>
    <t>DSP3</t>
  </si>
  <si>
    <t>TARN FIBRE</t>
  </si>
  <si>
    <t>VALOFIBRE</t>
  </si>
  <si>
    <t>VANNES AGGLO NUMÉRIQUE</t>
  </si>
  <si>
    <t>WIGARD</t>
  </si>
  <si>
    <t>Département de la Côte d'Or</t>
  </si>
  <si>
    <t>Niederbronn THD</t>
  </si>
  <si>
    <t>Guadeloupe Digital</t>
  </si>
  <si>
    <t>Seine-Maritime Numérique</t>
  </si>
  <si>
    <t>FO en Guadeloupe</t>
  </si>
  <si>
    <t>Nb. d'indicateurs conformes aux seuils ARCEP</t>
  </si>
  <si>
    <t xml:space="preserve">Q1 : </t>
  </si>
  <si>
    <t xml:space="preserve">Q2 : </t>
  </si>
  <si>
    <t xml:space="preserve">Q3 : </t>
  </si>
  <si>
    <t xml:space="preserve">% &gt; 10 : </t>
  </si>
  <si>
    <t>GUADELOUPE DIGITAL</t>
  </si>
  <si>
    <t>GUDI</t>
  </si>
  <si>
    <t>Rang</t>
  </si>
  <si>
    <t>Faucigny Glières Fibre</t>
  </si>
  <si>
    <t>FAGL</t>
  </si>
  <si>
    <t>FTEL_ZMD</t>
  </si>
  <si>
    <t>FTEL_ZTD</t>
  </si>
  <si>
    <t>T2 2023</t>
  </si>
  <si>
    <t>Code actualisé</t>
  </si>
  <si>
    <t>Note globale  moyenne</t>
  </si>
  <si>
    <t>Nb indicateurs notés remplis sur 27 par OI</t>
  </si>
  <si>
    <t>Nombre d'OI</t>
  </si>
  <si>
    <t xml:space="preserve">% &gt; 18 : </t>
  </si>
  <si>
    <t xml:space="preserve">Total : </t>
  </si>
  <si>
    <t xml:space="preserve">Moy. : </t>
  </si>
  <si>
    <t>Opérateur infra (Nom long)</t>
  </si>
  <si>
    <t>Code L 33-1</t>
  </si>
  <si>
    <t>Code interop</t>
  </si>
  <si>
    <t>Production Note / 20</t>
  </si>
  <si>
    <t>Altice</t>
  </si>
  <si>
    <t>Axione</t>
  </si>
  <si>
    <t>Orange OI</t>
  </si>
  <si>
    <t>Altitude</t>
  </si>
  <si>
    <t>Altitude (rachats en 2021)</t>
  </si>
  <si>
    <t>Altice (rachats en 2020)</t>
  </si>
  <si>
    <t>Régies et syndicats</t>
  </si>
  <si>
    <t>SAV Note / 20</t>
  </si>
  <si>
    <t>taux_echecs raccordement</t>
  </si>
  <si>
    <t>taux_pannes</t>
  </si>
  <si>
    <t>Ardèche Drôme numérique (ADTIM FTTH)</t>
  </si>
  <si>
    <t>T3 2023</t>
  </si>
  <si>
    <t>THD 59-62</t>
  </si>
  <si>
    <t>rang</t>
  </si>
  <si>
    <t>05/23 - 10/23</t>
  </si>
  <si>
    <t>NA</t>
  </si>
  <si>
    <t>02/23 - 07/23</t>
  </si>
  <si>
    <t>11/22 - 04/23</t>
  </si>
  <si>
    <t>taux_echecs racc, retraite</t>
  </si>
  <si>
    <t>DEBITEX TELECOM</t>
  </si>
  <si>
    <t>GRAVELINES NETWORK</t>
  </si>
  <si>
    <t>05/23 - 10/23
retraités</t>
  </si>
  <si>
    <t>(GIP) VENDÉE NUMÉRIQUE</t>
  </si>
  <si>
    <t>Moyenne des résultats ci-dessus</t>
  </si>
  <si>
    <t>Classement</t>
  </si>
  <si>
    <t>T1 2022</t>
  </si>
  <si>
    <t>Moyenne des résultats mensuels ARCEP de taux d'échecs</t>
  </si>
  <si>
    <t>FAUCIGNY GLIÈRES FIBRE</t>
  </si>
  <si>
    <t xml:space="preserve">Nombre total d'indicateurs conformes : </t>
  </si>
  <si>
    <t xml:space="preserve">Nombre total d'indicateurs publiés : </t>
  </si>
  <si>
    <t>Moyenne des résultats ci-dessus par maison mère</t>
  </si>
  <si>
    <t>SFR Zones Moins Denses (SFMD)</t>
  </si>
  <si>
    <t>SFR Zones Moins Denses (SFOR)</t>
  </si>
  <si>
    <t xml:space="preserve">Très Haut Débit (THD) de l’Aude </t>
  </si>
  <si>
    <t>Réseau Optique de France (FREE Infrastructure)</t>
  </si>
  <si>
    <t>Total</t>
  </si>
  <si>
    <t>Prod</t>
  </si>
  <si>
    <t>sav</t>
  </si>
  <si>
    <t>taux_echecs raccordement retraité</t>
  </si>
  <si>
    <t>Maisons mères</t>
  </si>
  <si>
    <t>T4 2023</t>
  </si>
  <si>
    <t xml:space="preserve">Total des notes de la période : </t>
  </si>
  <si>
    <t xml:space="preserve">Nombre d'OI notés : </t>
  </si>
  <si>
    <t xml:space="preserve">Maison mère </t>
  </si>
  <si>
    <t xml:space="preserve">Note moyenne : </t>
  </si>
  <si>
    <t xml:space="preserve">Nombre moyen d'indicateurs conformes : </t>
  </si>
  <si>
    <t>Taux de signalisation effectuée à tort par un opérateur commercial</t>
  </si>
  <si>
    <t>Ind 36</t>
  </si>
  <si>
    <t>BYTEL</t>
  </si>
  <si>
    <t>Somme totale</t>
  </si>
  <si>
    <t>Nombre de mesures</t>
  </si>
  <si>
    <t>Plus grand nombre d'indicateurs conformes aux seuils ARCEP par OI &amp; maison mère</t>
  </si>
  <si>
    <t>Plus petit nombre d'indicateurs conformes aux seuils ARCEP par OI &amp; maison mère</t>
  </si>
  <si>
    <t>Note globale  moyenne / 20</t>
  </si>
  <si>
    <t>Nb. d'indicateurs conformes aux seuils ARCEP sur 27</t>
  </si>
  <si>
    <t>Nb. d'indicateurs PRODUCTION conformes aux seuils ARCEP sur 10</t>
  </si>
  <si>
    <t>Nb. d'indicateurs SAV conformes aux seuils ARCEP sur 8</t>
  </si>
  <si>
    <t>taux_echecs racc. retraite</t>
  </si>
  <si>
    <t>02/24 - 07/24</t>
  </si>
  <si>
    <t>Altitude (hors rachats en 2021)</t>
  </si>
  <si>
    <t>Altice (hors rachats en 2020)</t>
  </si>
  <si>
    <t>08/23 - 01/24</t>
  </si>
  <si>
    <t>Taux_echecs raccordement</t>
  </si>
  <si>
    <t>Altitude (hors rachats en 2021) - retraite</t>
  </si>
  <si>
    <t>Altitude (rachats en 2021) - retraite</t>
  </si>
  <si>
    <t>08/23 - 01/24
retraités</t>
  </si>
  <si>
    <t>02/24 - 07/24
retraités</t>
  </si>
  <si>
    <t>05/23-10/23</t>
  </si>
  <si>
    <t>11/22-04/23</t>
  </si>
  <si>
    <t>02/23-07/23</t>
  </si>
  <si>
    <t>Nb moyen d'indicateurs conformes aux seuils ARCEP par OI</t>
  </si>
  <si>
    <t>VALLÉE DE CHAMONIX MONT-BLANC CONNECTÉE</t>
  </si>
  <si>
    <t>ARDÈCHE ET DRÔME</t>
  </si>
  <si>
    <t>LE HAVRE SEINE MÉTROPOLE</t>
  </si>
  <si>
    <t>NIÈVRE NUMÉRIQUE</t>
  </si>
  <si>
    <t>OISE NUMÉRIQUE</t>
  </si>
  <si>
    <t>ESSONNE NUMÉRIQUE THD</t>
  </si>
  <si>
    <t>LA FIBRE CATALANE</t>
  </si>
  <si>
    <t>LE RIP DU VAL-DE-MARNE (94)</t>
  </si>
  <si>
    <t>DEBITEX TELECOM (VAL D’OISE ET SEINE-SAINT-DENIS)</t>
  </si>
  <si>
    <t>ISÈRE FIBRE</t>
  </si>
  <si>
    <t>LOIRE ATLANTIQUE FIBRE</t>
  </si>
  <si>
    <t>LANDES FIBRE</t>
  </si>
  <si>
    <t xml:space="preserve">TRÈS HAUT DÉBIT (THD) DE L’AUDE </t>
  </si>
  <si>
    <t>JURA FIBRE</t>
  </si>
  <si>
    <t>SAVOIE CONNECTÉE</t>
  </si>
  <si>
    <t>HÉRAULT THD</t>
  </si>
  <si>
    <t>COEUR CÔTE FLEURIE</t>
  </si>
  <si>
    <t>NUMERICABLE</t>
  </si>
  <si>
    <t>SFR ZONES MOINS DENSES (SFOR)</t>
  </si>
  <si>
    <t>SEINE-ET-MARNE THD</t>
  </si>
  <si>
    <t>RIVES DE MOSELLE FIBRE</t>
  </si>
  <si>
    <t>SFR-FTTH (EX SFR COLLECTIVITÉS)</t>
  </si>
  <si>
    <t>SEINE-MARITIME NUMÉRIQUE</t>
  </si>
  <si>
    <t>SAÔNE ET LOIRE THD</t>
  </si>
  <si>
    <t>HAUTE GARONNE FIBRE</t>
  </si>
  <si>
    <t>THD LITTORAL HAUTS DE FRANCE</t>
  </si>
  <si>
    <t>DÉPARTEMENT DE LA CÔTE D'OR</t>
  </si>
  <si>
    <t>VENDÉE NUMÉRIQUE</t>
  </si>
  <si>
    <t>PYRÉNÉES ATLANTIQUES THD</t>
  </si>
  <si>
    <t>SOMME THD</t>
  </si>
  <si>
    <t>VAUCLUSE NUMÉRIQUE</t>
  </si>
  <si>
    <t>GARD FIBRE</t>
  </si>
  <si>
    <t>LA FIBRE OPTIQUE DANS L'YONNE</t>
  </si>
  <si>
    <t>LA FIBRE DU DOUBS</t>
  </si>
  <si>
    <t>ALSACE FIBRE</t>
  </si>
  <si>
    <t>LA FIBRE OPTIQUE DANS LE TARN-ET-GARONNE</t>
  </si>
  <si>
    <t>LA FIBRE PALOISE</t>
  </si>
  <si>
    <t>MÉTROPOLE EUROPÉENNE DE LILLE</t>
  </si>
  <si>
    <t>HAUTE-SAVOIE</t>
  </si>
  <si>
    <t>ÎLE DE FRANCE SMART SERVICES</t>
  </si>
  <si>
    <t>LA FIBRE OPTIQUE DES ALPES-MARITIMES</t>
  </si>
  <si>
    <t>SARTHE THD</t>
  </si>
  <si>
    <t>BERRY FIBRE OPTIQUE</t>
  </si>
  <si>
    <t>SOCIÉTÉ FRANÇAISE DU RADIOTÉLÉPHONE (SFR)</t>
  </si>
  <si>
    <t>NORD-PAS DE CALAIS THD</t>
  </si>
  <si>
    <t>COMMUNAUTÉ URBAINE DU GRAND NANCY</t>
  </si>
  <si>
    <t>SFR ZONES MOINS DENSES (SFMD)</t>
  </si>
  <si>
    <t>SEQUANTIC TELECOM (SIPPEREC)</t>
  </si>
  <si>
    <t>LOIRE THD (SIEL)</t>
  </si>
  <si>
    <t>NOUVELLE-AQUITAINE THD</t>
  </si>
  <si>
    <t>ARDÈCHE DRÔME NUMÉRIQUE (ADTIM FTTH)</t>
  </si>
  <si>
    <t>ANJOU FIBRE</t>
  </si>
  <si>
    <t>BOURGOGNE FRANCHE-COMTÉ FIBRE</t>
  </si>
  <si>
    <t>VAL D'OISE FIBRE</t>
  </si>
  <si>
    <t>YVELINES FIBRE</t>
  </si>
  <si>
    <t>VAL DE LOIRE FIBRE</t>
  </si>
  <si>
    <t>VIENNE NUMÉRIQUE</t>
  </si>
  <si>
    <t>DEUX-SÈVRES NUMÉRIQUE</t>
  </si>
  <si>
    <t>ORANGE ZONE MOINS DENSE</t>
  </si>
  <si>
    <t>GERS NUMÉRIQUE</t>
  </si>
  <si>
    <t>CHARENTE-MARITIME THD</t>
  </si>
  <si>
    <t>AUVERGNE THD</t>
  </si>
  <si>
    <t>SYNDICAT INTERCOMMUNAL D’ÉNERGIE ET DE E-COMMUNICATION DE L’AIN (SIEA)</t>
  </si>
  <si>
    <t>ARIÈGE THD</t>
  </si>
  <si>
    <t>ALLIANCE THD</t>
  </si>
  <si>
    <t>ORNE MÉTROPOLE THD</t>
  </si>
  <si>
    <t>MOSELLE NUMÉRIQUE</t>
  </si>
  <si>
    <t>RÉGIE RÉUNION THD</t>
  </si>
  <si>
    <t>ORANGE ZONE TRÈS DENSE</t>
  </si>
  <si>
    <t>THD BRETAGNE</t>
  </si>
  <si>
    <t>GRAND DAX THD</t>
  </si>
  <si>
    <t>MAYENNE FIBRE</t>
  </si>
  <si>
    <t>COMMUNAUTÉ D'AGGLOMÉRATIONS DU PLATEAU DE SACLAY</t>
  </si>
  <si>
    <t>HAUTE-SAÔNE FIBRE</t>
  </si>
  <si>
    <t>GIRONDE THD</t>
  </si>
  <si>
    <t>LE THD DE LA CARAÏBE</t>
  </si>
  <si>
    <t>VAR THD</t>
  </si>
  <si>
    <t>LAVAL THD</t>
  </si>
  <si>
    <t>FO EN GUADELOUPE</t>
  </si>
  <si>
    <t>KOUROU FIBRE</t>
  </si>
  <si>
    <t>LOIRE ATLANTIQUE NUMÉRIQUE</t>
  </si>
  <si>
    <t>RÉSEAU OPTIQUE DE FRANCE (FREE INFRASTRUCTURE)</t>
  </si>
  <si>
    <t>Nb. d'indicateurs conformes aux seuils ARCEP sur 27 par OI</t>
  </si>
  <si>
    <t>Q3 :</t>
  </si>
  <si>
    <t>Q2 :</t>
  </si>
  <si>
    <t>LA ROCHELLE THD</t>
  </si>
  <si>
    <t>GO TELECOM</t>
  </si>
  <si>
    <t>XP FIBRE</t>
  </si>
  <si>
    <t>COVAGE DUNKERQUE GRAND LITTORAL NETWORKS</t>
  </si>
  <si>
    <t>COVAGE CÔTE FLEURIE</t>
  </si>
  <si>
    <t>COVAGE HAUTE-SAVOIE</t>
  </si>
  <si>
    <t>SEQUANTIC TELECOM</t>
  </si>
  <si>
    <t>SEINE ESSONNE TRÈS HAUT DÉBIT</t>
  </si>
  <si>
    <t>ORANGE ZMD</t>
  </si>
  <si>
    <t>SFR FIBRE (EX NUMERICABLE)</t>
  </si>
  <si>
    <t>COVAGE CALVADOS</t>
  </si>
  <si>
    <t>COVAGE SOMME</t>
  </si>
  <si>
    <t>XPFIBRE 92</t>
  </si>
  <si>
    <t>ORANGE ZTD</t>
  </si>
  <si>
    <t>YANA FIBRE</t>
  </si>
  <si>
    <t>FREE INFRASTRUCTURE</t>
  </si>
  <si>
    <t>Iliad (FREE Infrastructure)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</si>
</sst>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C]mmm\-yy;@"/>
    <numFmt numFmtId="166" formatCode="0.0%"/>
    <numFmt numFmtId="167" formatCode="#,;\-0,;;\ 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 indent="2"/>
    </xf>
    <xf numFmtId="16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2"/>
    </xf>
    <xf numFmtId="0" fontId="0" fillId="2" borderId="1" xfId="0" applyFill="1" applyBorder="1" applyAlignment="1">
      <alignment horizontal="center"/>
    </xf>
    <xf numFmtId="164" fontId="0" fillId="0" borderId="0" xfId="0" applyNumberFormat="1"/>
    <xf numFmtId="0" fontId="0" fillId="2" borderId="3" xfId="0" applyFill="1" applyBorder="1"/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9" fontId="0" fillId="0" borderId="0" xfId="1" quotePrefix="1" applyFont="1" applyAlignment="1">
      <alignment horizontal="right" indent="2"/>
    </xf>
    <xf numFmtId="0" fontId="0" fillId="0" borderId="0" xfId="0" applyAlignment="1">
      <alignment horizontal="right" indent="2"/>
    </xf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166" fontId="0" fillId="0" borderId="0" xfId="1" applyNumberFormat="1" applyFo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right" indent="2"/>
    </xf>
    <xf numFmtId="166" fontId="0" fillId="0" borderId="0" xfId="1" applyNumberFormat="1" applyFont="1" applyAlignment="1">
      <alignment horizontal="right" indent="2"/>
    </xf>
    <xf numFmtId="10" fontId="0" fillId="0" borderId="0" xfId="1" applyNumberFormat="1" applyFont="1" applyAlignment="1">
      <alignment horizontal="right" indent="2"/>
    </xf>
    <xf numFmtId="0" fontId="0" fillId="0" borderId="0" xfId="0" applyAlignment="1">
      <alignment horizontal="center" vertical="center"/>
    </xf>
    <xf numFmtId="10" fontId="0" fillId="0" borderId="0" xfId="0" applyNumberFormat="1"/>
    <xf numFmtId="166" fontId="0" fillId="0" borderId="0" xfId="0" applyNumberFormat="1"/>
    <xf numFmtId="165" fontId="0" fillId="2" borderId="0" xfId="0" applyNumberFormat="1" applyFill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0" fontId="0" fillId="0" borderId="0" xfId="1" applyNumberFormat="1" applyFont="1" applyAlignment="1">
      <alignment vertical="center"/>
    </xf>
    <xf numFmtId="166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165" fontId="0" fillId="2" borderId="1" xfId="0" applyNumberFormat="1" applyFill="1" applyBorder="1" applyAlignment="1" applyProtection="1">
      <alignment horizontal="right" vertical="center"/>
      <protection locked="0"/>
    </xf>
    <xf numFmtId="166" fontId="0" fillId="0" borderId="0" xfId="1" applyNumberFormat="1" applyFont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7" fontId="0" fillId="2" borderId="10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2" xfId="0" applyBorder="1"/>
    <xf numFmtId="0" fontId="0" fillId="0" borderId="10" xfId="0" applyBorder="1"/>
    <xf numFmtId="0" fontId="0" fillId="0" borderId="4" xfId="0" applyBorder="1"/>
    <xf numFmtId="0" fontId="0" fillId="0" borderId="4" xfId="0" applyBorder="1" applyAlignment="1">
      <alignment vertical="center"/>
    </xf>
    <xf numFmtId="10" fontId="0" fillId="0" borderId="0" xfId="1" applyNumberFormat="1" applyFont="1" applyBorder="1" applyAlignment="1">
      <alignment horizontal="right" indent="2"/>
    </xf>
    <xf numFmtId="10" fontId="0" fillId="0" borderId="0" xfId="1" applyNumberFormat="1" applyFont="1" applyBorder="1"/>
    <xf numFmtId="0" fontId="0" fillId="4" borderId="4" xfId="0" applyFill="1" applyBorder="1"/>
    <xf numFmtId="166" fontId="0" fillId="0" borderId="0" xfId="1" applyNumberFormat="1" applyFont="1" applyBorder="1" applyAlignment="1">
      <alignment horizontal="right" indent="2"/>
    </xf>
    <xf numFmtId="0" fontId="0" fillId="0" borderId="5" xfId="0" applyBorder="1"/>
    <xf numFmtId="1" fontId="0" fillId="0" borderId="0" xfId="0" applyNumberFormat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5" xfId="1" applyNumberFormat="1" applyFont="1" applyBorder="1"/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vertical="center"/>
    </xf>
    <xf numFmtId="165" fontId="0" fillId="2" borderId="8" xfId="0" applyNumberFormat="1" applyFill="1" applyBorder="1" applyAlignment="1" applyProtection="1">
      <alignment horizontal="right" vertical="center"/>
      <protection locked="0"/>
    </xf>
    <xf numFmtId="165" fontId="0" fillId="2" borderId="9" xfId="0" applyNumberFormat="1" applyFill="1" applyBorder="1" applyAlignment="1" applyProtection="1">
      <alignment horizontal="right" vertical="center"/>
      <protection locked="0"/>
    </xf>
    <xf numFmtId="10" fontId="0" fillId="0" borderId="12" xfId="0" applyNumberFormat="1" applyBorder="1"/>
    <xf numFmtId="165" fontId="0" fillId="2" borderId="12" xfId="0" applyNumberFormat="1" applyFill="1" applyBorder="1" applyAlignment="1" applyProtection="1">
      <alignment horizontal="right" vertical="center"/>
      <protection locked="0"/>
    </xf>
    <xf numFmtId="165" fontId="0" fillId="2" borderId="13" xfId="0" applyNumberFormat="1" applyFill="1" applyBorder="1" applyAlignment="1" applyProtection="1">
      <alignment horizontal="right" vertical="center"/>
      <protection locked="0"/>
    </xf>
    <xf numFmtId="165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17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17" fontId="0" fillId="2" borderId="9" xfId="0" applyNumberFormat="1" applyFill="1" applyBorder="1" applyAlignment="1">
      <alignment horizontal="center" vertical="center"/>
    </xf>
    <xf numFmtId="9" fontId="0" fillId="0" borderId="5" xfId="1" applyFont="1" applyBorder="1" applyAlignment="1">
      <alignment horizontal="center"/>
    </xf>
    <xf numFmtId="9" fontId="0" fillId="0" borderId="5" xfId="1" applyFont="1" applyBorder="1"/>
    <xf numFmtId="165" fontId="0" fillId="2" borderId="5" xfId="0" applyNumberFormat="1" applyFill="1" applyBorder="1" applyAlignment="1" applyProtection="1">
      <alignment horizontal="center" vertical="center"/>
      <protection locked="0"/>
    </xf>
    <xf numFmtId="16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/>
    </xf>
    <xf numFmtId="17" fontId="0" fillId="2" borderId="10" xfId="0" applyNumberFormat="1" applyFill="1" applyBorder="1" applyAlignment="1">
      <alignment horizontal="center" vertical="center" wrapText="1"/>
    </xf>
    <xf numFmtId="166" fontId="0" fillId="2" borderId="10" xfId="0" applyNumberFormat="1" applyFill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center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 applyProtection="1">
      <alignment horizontal="center" vertical="center" wrapText="1"/>
      <protection locked="0"/>
    </xf>
    <xf numFmtId="167" fontId="0" fillId="0" borderId="0" xfId="1" applyNumberFormat="1" applyFont="1"/>
    <xf numFmtId="164" fontId="0" fillId="3" borderId="0" xfId="0" applyNumberFormat="1" applyFill="1"/>
    <xf numFmtId="166" fontId="0" fillId="0" borderId="5" xfId="1" quotePrefix="1" applyNumberFormat="1" applyFont="1" applyBorder="1" applyAlignment="1">
      <alignment horizontal="right" indent="2"/>
    </xf>
    <xf numFmtId="166" fontId="0" fillId="0" borderId="1" xfId="1" applyNumberFormat="1" applyFont="1" applyBorder="1" applyAlignment="1">
      <alignment horizontal="center"/>
    </xf>
    <xf numFmtId="9" fontId="0" fillId="0" borderId="1" xfId="1" applyFont="1" applyBorder="1"/>
    <xf numFmtId="166" fontId="0" fillId="0" borderId="1" xfId="1" applyNumberFormat="1" applyFont="1" applyBorder="1"/>
    <xf numFmtId="0" fontId="0" fillId="0" borderId="1" xfId="0" applyBorder="1"/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2" borderId="3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" fontId="0" fillId="2" borderId="11" xfId="0" applyNumberFormat="1" applyFill="1" applyBorder="1" applyAlignment="1">
      <alignment horizontal="center" vertical="center"/>
    </xf>
    <xf numFmtId="17" fontId="0" fillId="2" borderId="12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" fontId="0" fillId="2" borderId="13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5</xdr:row>
      <xdr:rowOff>25400</xdr:rowOff>
    </xdr:from>
    <xdr:to>
      <xdr:col>12</xdr:col>
      <xdr:colOff>647700</xdr:colOff>
      <xdr:row>17</xdr:row>
      <xdr:rowOff>114300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4FE2B24-F694-C50B-AB49-1C2E1C3BA24E}"/>
            </a:ext>
          </a:extLst>
        </xdr:cNvPr>
        <xdr:cNvSpPr txBox="1"/>
      </xdr:nvSpPr>
      <xdr:spPr>
        <a:xfrm>
          <a:off x="1790700" y="977900"/>
          <a:ext cx="8763000" cy="237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Auteur : Pierre-Yves HEBERT - AFUTT</a:t>
          </a:r>
        </a:p>
        <a:p>
          <a:endParaRPr lang="fr-FR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Tous droits réservés </a:t>
          </a:r>
        </a:p>
        <a:p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L’utilisation des informations de ce dossier doit faire mention expresse de la source :</a:t>
          </a:r>
        </a:p>
        <a:p>
          <a:r>
            <a:rPr lang="fr-FR" sz="1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 Selon compilation et analyse réalisée par l’</a:t>
          </a:r>
          <a:r>
            <a:rPr lang="fr-FR" sz="1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fr-FR" sz="1800" b="1" i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futt</a:t>
          </a:r>
          <a:r>
            <a:rPr lang="fr-FR" sz="1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»</a:t>
          </a:r>
          <a:endParaRPr lang="fr-FR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  <a:p>
          <a:endParaRPr lang="fr-FR" sz="1100"/>
        </a:p>
        <a:p>
          <a:endParaRPr lang="fr-FR" sz="1100"/>
        </a:p>
      </xdr:txBody>
    </xdr:sp>
    <xdr:clientData/>
  </xdr:twoCellAnchor>
  <xdr:twoCellAnchor editAs="oneCell">
    <xdr:from>
      <xdr:col>4</xdr:col>
      <xdr:colOff>800100</xdr:colOff>
      <xdr:row>19</xdr:row>
      <xdr:rowOff>12700</xdr:rowOff>
    </xdr:from>
    <xdr:to>
      <xdr:col>8</xdr:col>
      <xdr:colOff>254000</xdr:colOff>
      <xdr:row>21</xdr:row>
      <xdr:rowOff>88900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1EFA6D0-EB5D-7B04-64D5-AE3608425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0" y="3632200"/>
          <a:ext cx="27559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43B3034-FB77-47D5-94F0-F703AB75EF34}">
  <we:reference id="wa104381701" version="1.0.0.4" store="fr-FR" storeType="OMEX"/>
  <we:alternateReferences>
    <we:reference id="wa104381701" version="1.0.0.4" store="WA104381701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34F3-C2DF-E342-A420-2006F158A458}">
  <dimension ref="A1"/>
  <sheetViews>
    <sheetView tabSelected="1" workbookViewId="0">
      <selection activeCell="B28" sqref="B28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9B98-EE64-4638-A213-12571E305129}">
  <sheetPr codeName="Feuil1"/>
  <dimension ref="A1:AY252"/>
  <sheetViews>
    <sheetView workbookViewId="0">
      <pane xSplit="4" ySplit="2" topLeftCell="AA72" activePane="bottomRight" state="frozen"/>
      <selection activeCell="E115" sqref="E115"/>
      <selection pane="topRight" activeCell="E115" sqref="E115"/>
      <selection pane="bottomLeft" activeCell="E115" sqref="E115"/>
      <selection pane="bottomRight" activeCell="C87" sqref="C87"/>
    </sheetView>
  </sheetViews>
  <sheetFormatPr baseColWidth="10" defaultRowHeight="15" x14ac:dyDescent="0.2"/>
  <cols>
    <col min="1" max="1" width="16.1640625" hidden="1" customWidth="1"/>
    <col min="2" max="2" width="23.1640625" customWidth="1"/>
    <col min="3" max="3" width="56.6640625" customWidth="1"/>
    <col min="4" max="4" width="9.5" hidden="1" customWidth="1"/>
    <col min="5" max="5" width="13.33203125" customWidth="1"/>
    <col min="6" max="6" width="12.5" customWidth="1"/>
    <col min="7" max="7" width="13.33203125" customWidth="1"/>
    <col min="8" max="8" width="12.33203125" customWidth="1"/>
    <col min="9" max="10" width="13" customWidth="1"/>
    <col min="11" max="11" width="12.1640625" customWidth="1"/>
    <col min="12" max="12" width="13.1640625" customWidth="1"/>
    <col min="13" max="14" width="12.1640625" customWidth="1"/>
    <col min="15" max="15" width="6.5" customWidth="1"/>
    <col min="16" max="16" width="8.5" bestFit="1" customWidth="1"/>
    <col min="17" max="17" width="7.6640625" customWidth="1"/>
    <col min="18" max="18" width="8.6640625" customWidth="1"/>
    <col min="19" max="27" width="7.6640625" customWidth="1"/>
    <col min="28" max="28" width="8.5" bestFit="1" customWidth="1"/>
    <col min="29" max="39" width="7.6640625" customWidth="1"/>
    <col min="40" max="40" width="8.6640625" customWidth="1"/>
    <col min="41" max="50" width="7.6640625" customWidth="1"/>
    <col min="51" max="51" width="5.5" hidden="1" customWidth="1"/>
  </cols>
  <sheetData>
    <row r="1" spans="1:51" ht="32.25" customHeight="1" x14ac:dyDescent="0.2">
      <c r="A1" s="89" t="s">
        <v>223</v>
      </c>
      <c r="B1" s="87" t="s">
        <v>218</v>
      </c>
      <c r="C1" s="89" t="s">
        <v>217</v>
      </c>
      <c r="D1" s="87" t="s">
        <v>263</v>
      </c>
      <c r="E1" s="25" t="s">
        <v>282</v>
      </c>
      <c r="F1" s="25" t="s">
        <v>283</v>
      </c>
      <c r="G1" s="25" t="s">
        <v>282</v>
      </c>
      <c r="H1" s="25" t="s">
        <v>283</v>
      </c>
      <c r="I1" s="25" t="s">
        <v>282</v>
      </c>
      <c r="J1" s="25" t="s">
        <v>331</v>
      </c>
      <c r="K1" s="25" t="s">
        <v>283</v>
      </c>
      <c r="L1" s="25" t="s">
        <v>282</v>
      </c>
      <c r="M1" s="25" t="s">
        <v>331</v>
      </c>
      <c r="N1" s="25" t="s">
        <v>283</v>
      </c>
      <c r="O1" s="7"/>
      <c r="P1" s="95" t="s">
        <v>225</v>
      </c>
      <c r="Q1" s="96"/>
      <c r="R1" s="96"/>
      <c r="S1" s="96"/>
      <c r="T1" s="96"/>
      <c r="U1" s="96"/>
      <c r="V1" s="96"/>
      <c r="W1" s="96"/>
      <c r="X1" s="96"/>
      <c r="Y1" s="96"/>
      <c r="Z1" s="96"/>
      <c r="AB1" s="95" t="s">
        <v>328</v>
      </c>
      <c r="AC1" s="96"/>
      <c r="AD1" s="96"/>
      <c r="AE1" s="96"/>
      <c r="AF1" s="96"/>
      <c r="AG1" s="96"/>
      <c r="AH1" s="96"/>
      <c r="AI1" s="96"/>
      <c r="AJ1" s="96"/>
      <c r="AK1" s="96"/>
      <c r="AL1" s="96"/>
      <c r="AN1" s="95" t="s">
        <v>224</v>
      </c>
      <c r="AO1" s="96"/>
      <c r="AP1" s="96"/>
      <c r="AQ1" s="96"/>
      <c r="AR1" s="96"/>
      <c r="AS1" s="96"/>
      <c r="AT1" s="96"/>
      <c r="AU1" s="96"/>
      <c r="AV1" s="96"/>
      <c r="AW1" s="96"/>
      <c r="AX1" s="96"/>
    </row>
    <row r="2" spans="1:51" ht="15" customHeight="1" x14ac:dyDescent="0.2">
      <c r="A2" s="90"/>
      <c r="B2" s="88"/>
      <c r="C2" s="90"/>
      <c r="D2" s="88"/>
      <c r="E2" s="93" t="s">
        <v>291</v>
      </c>
      <c r="F2" s="94"/>
      <c r="G2" s="91" t="s">
        <v>290</v>
      </c>
      <c r="H2" s="92"/>
      <c r="I2" s="91" t="s">
        <v>288</v>
      </c>
      <c r="J2" s="99"/>
      <c r="K2" s="100"/>
      <c r="L2" s="91" t="s">
        <v>332</v>
      </c>
      <c r="M2" s="99"/>
      <c r="N2" s="100"/>
      <c r="O2" s="5"/>
      <c r="P2" s="8">
        <v>44621</v>
      </c>
      <c r="Q2" s="8" t="s">
        <v>212</v>
      </c>
      <c r="R2" s="8" t="s">
        <v>213</v>
      </c>
      <c r="S2" s="8" t="s">
        <v>214</v>
      </c>
      <c r="T2" s="8" t="s">
        <v>215</v>
      </c>
      <c r="U2" s="8" t="s">
        <v>262</v>
      </c>
      <c r="V2" s="8" t="s">
        <v>285</v>
      </c>
      <c r="W2" s="8" t="s">
        <v>314</v>
      </c>
      <c r="X2" s="8">
        <v>45383</v>
      </c>
      <c r="Y2" s="8">
        <v>45474</v>
      </c>
      <c r="Z2" s="8">
        <v>45566</v>
      </c>
      <c r="AA2" s="9"/>
      <c r="AB2" s="8">
        <v>44621</v>
      </c>
      <c r="AC2" s="8" t="s">
        <v>212</v>
      </c>
      <c r="AD2" s="8" t="s">
        <v>213</v>
      </c>
      <c r="AE2" s="8" t="s">
        <v>214</v>
      </c>
      <c r="AF2" s="8" t="s">
        <v>215</v>
      </c>
      <c r="AG2" s="8" t="s">
        <v>262</v>
      </c>
      <c r="AH2" s="8" t="s">
        <v>285</v>
      </c>
      <c r="AI2" s="8" t="s">
        <v>314</v>
      </c>
      <c r="AJ2" s="8">
        <v>45383</v>
      </c>
      <c r="AK2" s="8">
        <v>45474</v>
      </c>
      <c r="AL2" s="8">
        <v>45566</v>
      </c>
      <c r="AM2" s="9"/>
      <c r="AN2" s="8">
        <v>44621</v>
      </c>
      <c r="AO2" s="8" t="s">
        <v>212</v>
      </c>
      <c r="AP2" s="8" t="s">
        <v>213</v>
      </c>
      <c r="AQ2" s="8" t="s">
        <v>214</v>
      </c>
      <c r="AR2" s="8" t="s">
        <v>215</v>
      </c>
      <c r="AS2" s="8" t="s">
        <v>262</v>
      </c>
      <c r="AT2" s="24" t="s">
        <v>285</v>
      </c>
      <c r="AU2" s="8" t="s">
        <v>314</v>
      </c>
      <c r="AV2" s="8">
        <v>45383</v>
      </c>
      <c r="AW2" s="8">
        <v>45474</v>
      </c>
      <c r="AX2" s="8">
        <v>45566</v>
      </c>
      <c r="AY2" s="1" t="s">
        <v>257</v>
      </c>
    </row>
    <row r="3" spans="1:51" x14ac:dyDescent="0.2">
      <c r="A3" t="s">
        <v>159</v>
      </c>
      <c r="B3" t="s">
        <v>274</v>
      </c>
      <c r="C3" t="s">
        <v>226</v>
      </c>
      <c r="D3" t="s">
        <v>219</v>
      </c>
      <c r="E3" s="18"/>
      <c r="F3" s="18" t="s">
        <v>222</v>
      </c>
      <c r="G3" s="18"/>
      <c r="H3" s="18" t="s">
        <v>222</v>
      </c>
      <c r="I3" s="18" t="s">
        <v>222</v>
      </c>
      <c r="J3" s="18" t="s">
        <v>222</v>
      </c>
      <c r="K3" s="18" t="s">
        <v>222</v>
      </c>
      <c r="L3" s="18" t="s">
        <v>222</v>
      </c>
      <c r="M3" s="18" t="s">
        <v>222</v>
      </c>
      <c r="N3" s="18" t="s">
        <v>222</v>
      </c>
      <c r="P3" s="4">
        <v>2.5555555555555554</v>
      </c>
      <c r="Q3" s="4">
        <v>3.8888888888888888</v>
      </c>
      <c r="R3" s="4">
        <v>7.2222222222222223</v>
      </c>
      <c r="S3" s="4">
        <v>5.5185185185185182</v>
      </c>
      <c r="T3" s="4">
        <v>4.5925925925925926</v>
      </c>
      <c r="U3" s="4">
        <v>9.4074074074074066</v>
      </c>
      <c r="V3" s="4">
        <v>7.8518518518518521</v>
      </c>
      <c r="W3" s="4">
        <v>12.222222222222221</v>
      </c>
      <c r="X3" s="4">
        <v>14.074074074074074</v>
      </c>
      <c r="Y3" s="4">
        <v>15.037037037037035</v>
      </c>
      <c r="Z3" s="4">
        <v>16.333333333333332</v>
      </c>
      <c r="AA3" s="3"/>
      <c r="AB3" s="2">
        <v>3</v>
      </c>
      <c r="AC3" s="2">
        <v>6</v>
      </c>
      <c r="AD3" s="2">
        <v>10</v>
      </c>
      <c r="AE3" s="2">
        <v>8</v>
      </c>
      <c r="AF3" s="2">
        <v>6</v>
      </c>
      <c r="AG3" s="2">
        <v>14</v>
      </c>
      <c r="AH3" s="2">
        <v>10</v>
      </c>
      <c r="AI3" s="2">
        <v>16</v>
      </c>
      <c r="AJ3" s="2">
        <v>20</v>
      </c>
      <c r="AK3" s="2">
        <v>21</v>
      </c>
      <c r="AL3" s="2">
        <v>23</v>
      </c>
      <c r="AN3" s="2">
        <v>6</v>
      </c>
      <c r="AO3" s="2">
        <v>9</v>
      </c>
      <c r="AP3" s="2">
        <v>12</v>
      </c>
      <c r="AQ3" s="2">
        <v>11</v>
      </c>
      <c r="AR3" s="2">
        <v>9</v>
      </c>
      <c r="AS3" s="2">
        <v>16</v>
      </c>
      <c r="AT3" s="2">
        <v>18</v>
      </c>
      <c r="AU3" s="2">
        <v>19</v>
      </c>
      <c r="AV3" s="2">
        <v>23</v>
      </c>
      <c r="AW3" s="2">
        <v>23</v>
      </c>
      <c r="AX3" s="2">
        <v>25</v>
      </c>
      <c r="AY3">
        <v>1</v>
      </c>
    </row>
    <row r="4" spans="1:51" x14ac:dyDescent="0.2">
      <c r="A4" t="s">
        <v>159</v>
      </c>
      <c r="B4" t="s">
        <v>274</v>
      </c>
      <c r="C4" t="s">
        <v>345</v>
      </c>
      <c r="D4" t="s">
        <v>125</v>
      </c>
      <c r="E4" s="18"/>
      <c r="F4" s="18" t="s">
        <v>222</v>
      </c>
      <c r="G4" s="18"/>
      <c r="H4" s="18" t="s">
        <v>222</v>
      </c>
      <c r="I4" s="18" t="s">
        <v>222</v>
      </c>
      <c r="J4" s="18" t="s">
        <v>222</v>
      </c>
      <c r="K4" s="18" t="s">
        <v>222</v>
      </c>
      <c r="L4" s="18" t="s">
        <v>222</v>
      </c>
      <c r="M4" s="18" t="s">
        <v>222</v>
      </c>
      <c r="N4" s="18" t="s">
        <v>222</v>
      </c>
      <c r="O4" s="18" t="s">
        <v>222</v>
      </c>
      <c r="P4" s="4" t="s">
        <v>222</v>
      </c>
      <c r="Q4" s="4">
        <v>5.6296296296296298</v>
      </c>
      <c r="R4" s="4">
        <v>7.7407407407407405</v>
      </c>
      <c r="S4" s="4">
        <v>7.9629629629629637</v>
      </c>
      <c r="T4" s="4">
        <v>3.2592592592592591</v>
      </c>
      <c r="U4" s="4">
        <v>9.518518518518519</v>
      </c>
      <c r="V4" s="4">
        <v>9.7407407407407405</v>
      </c>
      <c r="W4" s="4">
        <v>10.592592592592593</v>
      </c>
      <c r="X4" s="4">
        <v>13.296296296296296</v>
      </c>
      <c r="Y4" s="4">
        <v>14.666666666666664</v>
      </c>
      <c r="Z4" s="4">
        <v>15.851851851851851</v>
      </c>
      <c r="AA4" s="3"/>
      <c r="AB4" s="2" t="s">
        <v>222</v>
      </c>
      <c r="AC4" s="2">
        <v>8</v>
      </c>
      <c r="AD4" s="2">
        <v>11</v>
      </c>
      <c r="AE4" s="2">
        <v>10</v>
      </c>
      <c r="AF4" s="2">
        <v>4</v>
      </c>
      <c r="AG4" s="2">
        <v>12</v>
      </c>
      <c r="AH4" s="2">
        <v>15</v>
      </c>
      <c r="AI4" s="2">
        <v>14</v>
      </c>
      <c r="AJ4" s="2">
        <v>20</v>
      </c>
      <c r="AK4" s="2">
        <v>21</v>
      </c>
      <c r="AL4" s="2">
        <v>21</v>
      </c>
      <c r="AN4" s="2" t="s">
        <v>222</v>
      </c>
      <c r="AO4" s="2">
        <v>9</v>
      </c>
      <c r="AP4" s="2">
        <v>13</v>
      </c>
      <c r="AQ4" s="2">
        <v>13</v>
      </c>
      <c r="AR4" s="2">
        <v>9</v>
      </c>
      <c r="AS4" s="2">
        <v>16</v>
      </c>
      <c r="AT4" s="2">
        <v>18</v>
      </c>
      <c r="AU4" s="2">
        <v>18</v>
      </c>
      <c r="AV4" s="2">
        <v>23</v>
      </c>
      <c r="AW4" s="2">
        <v>23</v>
      </c>
      <c r="AX4" s="2">
        <v>25</v>
      </c>
      <c r="AY4">
        <v>2</v>
      </c>
    </row>
    <row r="5" spans="1:51" x14ac:dyDescent="0.2">
      <c r="A5" t="s">
        <v>139</v>
      </c>
      <c r="B5" t="s">
        <v>275</v>
      </c>
      <c r="C5" t="s">
        <v>346</v>
      </c>
      <c r="D5" t="s">
        <v>96</v>
      </c>
      <c r="E5" s="18"/>
      <c r="F5" s="18" t="s">
        <v>222</v>
      </c>
      <c r="G5" s="18"/>
      <c r="H5" s="18" t="s">
        <v>222</v>
      </c>
      <c r="I5" s="18" t="s">
        <v>222</v>
      </c>
      <c r="J5" s="18" t="s">
        <v>222</v>
      </c>
      <c r="K5" s="18" t="s">
        <v>222</v>
      </c>
      <c r="L5" s="18" t="s">
        <v>222</v>
      </c>
      <c r="M5" s="18" t="s">
        <v>222</v>
      </c>
      <c r="N5" s="18" t="s">
        <v>222</v>
      </c>
      <c r="P5" s="4" t="s">
        <v>222</v>
      </c>
      <c r="Q5" s="4" t="s">
        <v>222</v>
      </c>
      <c r="R5" s="4">
        <v>15.296296296296296</v>
      </c>
      <c r="S5" s="4">
        <v>16.111111111111111</v>
      </c>
      <c r="T5" s="4">
        <v>15.555555555555555</v>
      </c>
      <c r="U5" s="4">
        <v>15.555555555555555</v>
      </c>
      <c r="V5" s="4">
        <v>15.185185185185183</v>
      </c>
      <c r="W5" s="4">
        <v>15.555555555555555</v>
      </c>
      <c r="X5" s="4">
        <v>15.555555555555555</v>
      </c>
      <c r="Y5" s="4">
        <v>15.555555555555555</v>
      </c>
      <c r="Z5" s="4">
        <v>15.555555555555555</v>
      </c>
      <c r="AA5" s="3"/>
      <c r="AB5" s="2" t="s">
        <v>222</v>
      </c>
      <c r="AC5" s="2" t="s">
        <v>222</v>
      </c>
      <c r="AD5" s="2">
        <v>21</v>
      </c>
      <c r="AE5" s="2">
        <v>22</v>
      </c>
      <c r="AF5" s="2">
        <v>21</v>
      </c>
      <c r="AG5" s="2">
        <v>21</v>
      </c>
      <c r="AH5" s="2">
        <v>21</v>
      </c>
      <c r="AI5" s="2">
        <v>21</v>
      </c>
      <c r="AJ5" s="2">
        <v>21</v>
      </c>
      <c r="AK5" s="2">
        <v>21</v>
      </c>
      <c r="AL5" s="2">
        <v>21</v>
      </c>
      <c r="AN5" s="2" t="s">
        <v>222</v>
      </c>
      <c r="AO5" s="2" t="s">
        <v>222</v>
      </c>
      <c r="AP5" s="2">
        <v>25</v>
      </c>
      <c r="AQ5" s="2">
        <v>25</v>
      </c>
      <c r="AR5" s="2">
        <v>25</v>
      </c>
      <c r="AS5" s="2">
        <v>25</v>
      </c>
      <c r="AT5" s="2">
        <v>25</v>
      </c>
      <c r="AU5" s="2">
        <v>25</v>
      </c>
      <c r="AV5" s="2">
        <v>25</v>
      </c>
      <c r="AW5" s="2">
        <v>25</v>
      </c>
      <c r="AX5" s="2">
        <v>25</v>
      </c>
      <c r="AY5">
        <v>3</v>
      </c>
    </row>
    <row r="6" spans="1:51" x14ac:dyDescent="0.2">
      <c r="A6" t="s">
        <v>139</v>
      </c>
      <c r="B6" t="s">
        <v>275</v>
      </c>
      <c r="C6" t="s">
        <v>347</v>
      </c>
      <c r="D6" t="s">
        <v>110</v>
      </c>
      <c r="E6" s="18"/>
      <c r="F6" s="18" t="s">
        <v>222</v>
      </c>
      <c r="G6" s="18"/>
      <c r="H6" s="18" t="s">
        <v>222</v>
      </c>
      <c r="I6" s="18" t="s">
        <v>222</v>
      </c>
      <c r="J6" s="18" t="s">
        <v>222</v>
      </c>
      <c r="K6" s="18" t="s">
        <v>222</v>
      </c>
      <c r="L6" s="18" t="s">
        <v>222</v>
      </c>
      <c r="M6" s="18" t="s">
        <v>222</v>
      </c>
      <c r="N6" s="18" t="s">
        <v>222</v>
      </c>
      <c r="P6" s="4" t="s">
        <v>222</v>
      </c>
      <c r="Q6" s="4" t="s">
        <v>222</v>
      </c>
      <c r="R6" s="4">
        <v>14.518518518518519</v>
      </c>
      <c r="S6" s="4">
        <v>13</v>
      </c>
      <c r="T6" s="4">
        <v>15.888888888888889</v>
      </c>
      <c r="U6" s="4">
        <v>16.555555555555557</v>
      </c>
      <c r="V6" s="4">
        <v>14.185185185185185</v>
      </c>
      <c r="W6" s="4">
        <v>16.296296296296298</v>
      </c>
      <c r="X6" s="4">
        <v>14.814814814814815</v>
      </c>
      <c r="Y6" s="4">
        <v>15.888888888888889</v>
      </c>
      <c r="Z6" s="4">
        <v>15.555555555555555</v>
      </c>
      <c r="AA6" s="3"/>
      <c r="AB6" s="2" t="s">
        <v>222</v>
      </c>
      <c r="AC6" s="2" t="s">
        <v>222</v>
      </c>
      <c r="AD6" s="2">
        <v>20</v>
      </c>
      <c r="AE6" s="2">
        <v>18</v>
      </c>
      <c r="AF6" s="2">
        <v>21</v>
      </c>
      <c r="AG6" s="2">
        <v>23</v>
      </c>
      <c r="AH6" s="2">
        <v>19</v>
      </c>
      <c r="AI6" s="2">
        <v>22</v>
      </c>
      <c r="AJ6" s="2">
        <v>20</v>
      </c>
      <c r="AK6" s="2">
        <v>21</v>
      </c>
      <c r="AL6" s="2">
        <v>21</v>
      </c>
      <c r="AN6" s="2" t="s">
        <v>222</v>
      </c>
      <c r="AO6" s="2" t="s">
        <v>222</v>
      </c>
      <c r="AP6" s="2">
        <v>25</v>
      </c>
      <c r="AQ6" s="2">
        <v>25</v>
      </c>
      <c r="AR6" s="2">
        <v>25</v>
      </c>
      <c r="AS6" s="2">
        <v>25</v>
      </c>
      <c r="AT6" s="2">
        <v>25</v>
      </c>
      <c r="AU6" s="2">
        <v>25</v>
      </c>
      <c r="AV6" s="2">
        <v>25</v>
      </c>
      <c r="AW6" s="2">
        <v>25</v>
      </c>
      <c r="AX6" s="2">
        <v>25</v>
      </c>
      <c r="AY6">
        <v>4</v>
      </c>
    </row>
    <row r="7" spans="1:51" x14ac:dyDescent="0.2">
      <c r="A7" t="s">
        <v>139</v>
      </c>
      <c r="B7" t="s">
        <v>275</v>
      </c>
      <c r="C7" t="s">
        <v>348</v>
      </c>
      <c r="D7" t="s">
        <v>116</v>
      </c>
      <c r="E7" s="18"/>
      <c r="F7" s="18" t="s">
        <v>222</v>
      </c>
      <c r="G7" s="18"/>
      <c r="H7" s="18" t="s">
        <v>222</v>
      </c>
      <c r="I7" s="18" t="s">
        <v>222</v>
      </c>
      <c r="J7" s="18" t="s">
        <v>222</v>
      </c>
      <c r="K7" s="18" t="s">
        <v>222</v>
      </c>
      <c r="L7" s="18" t="s">
        <v>222</v>
      </c>
      <c r="M7" s="18" t="s">
        <v>222</v>
      </c>
      <c r="N7" s="18" t="s">
        <v>222</v>
      </c>
      <c r="P7" s="4" t="s">
        <v>222</v>
      </c>
      <c r="Q7" s="4" t="s">
        <v>222</v>
      </c>
      <c r="R7" s="4">
        <v>14.814814814814815</v>
      </c>
      <c r="S7" s="4">
        <v>15.555555555555555</v>
      </c>
      <c r="T7" s="4">
        <v>15.555555555555555</v>
      </c>
      <c r="U7" s="4">
        <v>15.555555555555555</v>
      </c>
      <c r="V7" s="4">
        <v>15.555555555555555</v>
      </c>
      <c r="W7" s="4">
        <v>15.555555555555555</v>
      </c>
      <c r="X7" s="4">
        <v>15.555555555555555</v>
      </c>
      <c r="Y7" s="4">
        <v>15.555555555555555</v>
      </c>
      <c r="Z7" s="4">
        <v>15.555555555555555</v>
      </c>
      <c r="AA7" s="3"/>
      <c r="AB7" s="2" t="s">
        <v>222</v>
      </c>
      <c r="AC7" s="2" t="s">
        <v>222</v>
      </c>
      <c r="AD7" s="2">
        <v>20</v>
      </c>
      <c r="AE7" s="2">
        <v>21</v>
      </c>
      <c r="AF7" s="2">
        <v>21</v>
      </c>
      <c r="AG7" s="2">
        <v>21</v>
      </c>
      <c r="AH7" s="2">
        <v>21</v>
      </c>
      <c r="AI7" s="2">
        <v>21</v>
      </c>
      <c r="AJ7" s="2">
        <v>21</v>
      </c>
      <c r="AK7" s="2">
        <v>21</v>
      </c>
      <c r="AL7" s="2">
        <v>21</v>
      </c>
      <c r="AN7" s="2" t="s">
        <v>222</v>
      </c>
      <c r="AO7" s="2" t="s">
        <v>222</v>
      </c>
      <c r="AP7" s="2">
        <v>25</v>
      </c>
      <c r="AQ7" s="2">
        <v>25</v>
      </c>
      <c r="AR7" s="2">
        <v>25</v>
      </c>
      <c r="AS7" s="2">
        <v>25</v>
      </c>
      <c r="AT7" s="2">
        <v>25</v>
      </c>
      <c r="AU7" s="2">
        <v>25</v>
      </c>
      <c r="AV7" s="2">
        <v>25</v>
      </c>
      <c r="AW7" s="2">
        <v>25</v>
      </c>
      <c r="AX7" s="2">
        <v>25</v>
      </c>
      <c r="AY7">
        <v>5</v>
      </c>
    </row>
    <row r="8" spans="1:51" x14ac:dyDescent="0.2">
      <c r="A8" t="s">
        <v>159</v>
      </c>
      <c r="B8" t="s">
        <v>274</v>
      </c>
      <c r="C8" t="s">
        <v>349</v>
      </c>
      <c r="D8" t="s">
        <v>52</v>
      </c>
      <c r="E8" s="18"/>
      <c r="F8" s="18">
        <v>5.9999999999999995E-4</v>
      </c>
      <c r="G8" s="18"/>
      <c r="H8" s="18">
        <v>5.0000000000000001E-4</v>
      </c>
      <c r="I8" s="18">
        <v>5.4600000000000003E-2</v>
      </c>
      <c r="J8" s="18">
        <v>5.4600000000000003E-2</v>
      </c>
      <c r="K8" s="18">
        <v>5.0000000000000001E-4</v>
      </c>
      <c r="L8" s="18">
        <v>5.9799999999999999E-2</v>
      </c>
      <c r="M8" s="18">
        <v>5.9799999999999999E-2</v>
      </c>
      <c r="N8" s="18">
        <v>5.0000000000000001E-4</v>
      </c>
      <c r="P8" s="4">
        <v>4.7777777777777777</v>
      </c>
      <c r="Q8" s="4">
        <v>6</v>
      </c>
      <c r="R8" s="4">
        <v>5.2222222222222223</v>
      </c>
      <c r="S8" s="4">
        <v>4.4814814814814818</v>
      </c>
      <c r="T8" s="4">
        <v>2.5555555555555554</v>
      </c>
      <c r="U8" s="4">
        <v>3.8148148148148149</v>
      </c>
      <c r="V8" s="4">
        <v>6.9629629629629628</v>
      </c>
      <c r="W8" s="4">
        <v>6.6296296296296298</v>
      </c>
      <c r="X8" s="4">
        <v>10.555555555555555</v>
      </c>
      <c r="Y8" s="4">
        <v>13.037037037037036</v>
      </c>
      <c r="Z8" s="4">
        <v>15.074074074074074</v>
      </c>
      <c r="AA8" s="3"/>
      <c r="AB8" s="2">
        <v>7</v>
      </c>
      <c r="AC8" s="2">
        <v>9</v>
      </c>
      <c r="AD8" s="2">
        <v>7</v>
      </c>
      <c r="AE8" s="2">
        <v>6</v>
      </c>
      <c r="AF8" s="2">
        <v>4</v>
      </c>
      <c r="AG8" s="2">
        <v>4</v>
      </c>
      <c r="AH8" s="2">
        <v>9</v>
      </c>
      <c r="AI8" s="2">
        <v>10</v>
      </c>
      <c r="AJ8" s="2">
        <v>15</v>
      </c>
      <c r="AK8" s="2">
        <v>19</v>
      </c>
      <c r="AL8" s="2">
        <v>21</v>
      </c>
      <c r="AN8" s="2">
        <v>11</v>
      </c>
      <c r="AO8" s="2">
        <v>13</v>
      </c>
      <c r="AP8" s="2">
        <v>12</v>
      </c>
      <c r="AQ8" s="2">
        <v>13</v>
      </c>
      <c r="AR8" s="2">
        <v>9</v>
      </c>
      <c r="AS8" s="2">
        <v>16</v>
      </c>
      <c r="AT8" s="2">
        <v>18</v>
      </c>
      <c r="AU8" s="2">
        <v>18</v>
      </c>
      <c r="AV8" s="2">
        <v>22</v>
      </c>
      <c r="AW8" s="2">
        <v>23</v>
      </c>
      <c r="AX8" s="2">
        <v>25</v>
      </c>
      <c r="AY8">
        <v>6</v>
      </c>
    </row>
    <row r="9" spans="1:51" x14ac:dyDescent="0.2">
      <c r="A9" t="s">
        <v>159</v>
      </c>
      <c r="B9" t="s">
        <v>274</v>
      </c>
      <c r="C9" t="s">
        <v>237</v>
      </c>
      <c r="D9" t="s">
        <v>114</v>
      </c>
      <c r="E9" s="18"/>
      <c r="F9" s="18" t="s">
        <v>222</v>
      </c>
      <c r="G9" s="18"/>
      <c r="H9" s="18" t="s">
        <v>222</v>
      </c>
      <c r="I9" s="18" t="s">
        <v>222</v>
      </c>
      <c r="J9" s="18" t="s">
        <v>222</v>
      </c>
      <c r="K9" s="18" t="s">
        <v>222</v>
      </c>
      <c r="L9" s="18" t="s">
        <v>222</v>
      </c>
      <c r="M9" s="18" t="s">
        <v>222</v>
      </c>
      <c r="N9" s="18" t="s">
        <v>222</v>
      </c>
      <c r="P9" s="4" t="s">
        <v>222</v>
      </c>
      <c r="Q9" s="4">
        <v>8.2592592592592595</v>
      </c>
      <c r="R9" s="4">
        <v>8.518518518518519</v>
      </c>
      <c r="S9" s="4">
        <v>6.5555555555555554</v>
      </c>
      <c r="T9" s="4">
        <v>3.2962962962962963</v>
      </c>
      <c r="U9" s="4">
        <v>6.8518518518518521</v>
      </c>
      <c r="V9" s="4">
        <v>7.7407407407407405</v>
      </c>
      <c r="W9" s="4">
        <v>9.3333333333333339</v>
      </c>
      <c r="X9" s="4">
        <v>13.111111111111111</v>
      </c>
      <c r="Y9" s="4">
        <v>12.925925925925926</v>
      </c>
      <c r="Z9" s="4">
        <v>14.925925925925926</v>
      </c>
      <c r="AA9" s="3"/>
      <c r="AB9" s="2" t="s">
        <v>222</v>
      </c>
      <c r="AC9" s="2">
        <v>12</v>
      </c>
      <c r="AD9" s="2">
        <v>12</v>
      </c>
      <c r="AE9" s="2">
        <v>9</v>
      </c>
      <c r="AF9" s="2">
        <v>4</v>
      </c>
      <c r="AG9" s="2">
        <v>8</v>
      </c>
      <c r="AH9" s="2">
        <v>10</v>
      </c>
      <c r="AI9" s="2">
        <v>13</v>
      </c>
      <c r="AJ9" s="2">
        <v>19</v>
      </c>
      <c r="AK9" s="2">
        <v>17</v>
      </c>
      <c r="AL9" s="2">
        <v>21</v>
      </c>
      <c r="AN9" s="2" t="s">
        <v>222</v>
      </c>
      <c r="AO9" s="2">
        <v>13</v>
      </c>
      <c r="AP9" s="2">
        <v>13</v>
      </c>
      <c r="AQ9" s="2">
        <v>12</v>
      </c>
      <c r="AR9" s="2">
        <v>9</v>
      </c>
      <c r="AS9" s="2">
        <v>16</v>
      </c>
      <c r="AT9" s="2">
        <v>18</v>
      </c>
      <c r="AU9" s="2">
        <v>18</v>
      </c>
      <c r="AV9" s="2">
        <v>23</v>
      </c>
      <c r="AW9" s="2">
        <v>23</v>
      </c>
      <c r="AX9" s="2">
        <v>25</v>
      </c>
      <c r="AY9">
        <v>7</v>
      </c>
    </row>
    <row r="10" spans="1:51" x14ac:dyDescent="0.2">
      <c r="A10" t="s">
        <v>159</v>
      </c>
      <c r="B10" t="s">
        <v>274</v>
      </c>
      <c r="C10" t="s">
        <v>229</v>
      </c>
      <c r="D10" t="s">
        <v>230</v>
      </c>
      <c r="E10" s="18"/>
      <c r="F10" s="18">
        <v>8.0000000000000004E-4</v>
      </c>
      <c r="G10" s="18"/>
      <c r="H10" s="18">
        <v>1E-3</v>
      </c>
      <c r="I10" s="18">
        <v>7.5300000000000006E-2</v>
      </c>
      <c r="J10" s="18">
        <v>7.5300000000000006E-2</v>
      </c>
      <c r="K10" s="18">
        <v>6.9999999999999999E-4</v>
      </c>
      <c r="L10" s="18">
        <v>6.1199999999999997E-2</v>
      </c>
      <c r="M10" s="18">
        <v>6.1199999999999997E-2</v>
      </c>
      <c r="N10" s="18">
        <v>1.8E-3</v>
      </c>
      <c r="P10" s="4">
        <v>3.0370370370370372</v>
      </c>
      <c r="Q10" s="4">
        <v>4.5185185185185182</v>
      </c>
      <c r="R10" s="4">
        <v>4.8148148148148149</v>
      </c>
      <c r="S10" s="4">
        <v>3.7777777777777777</v>
      </c>
      <c r="T10" s="4">
        <v>3.9629629629629628</v>
      </c>
      <c r="U10" s="4">
        <v>4.5925925925925926</v>
      </c>
      <c r="V10" s="4">
        <v>6.2222222222222223</v>
      </c>
      <c r="W10" s="4">
        <v>7.8148148148148149</v>
      </c>
      <c r="X10" s="4">
        <v>12.592592592592593</v>
      </c>
      <c r="Y10" s="4">
        <v>11.814814814814815</v>
      </c>
      <c r="Z10" s="4">
        <v>14.814814814814815</v>
      </c>
      <c r="AA10" s="3"/>
      <c r="AB10" s="2">
        <v>4</v>
      </c>
      <c r="AC10" s="2">
        <v>6</v>
      </c>
      <c r="AD10" s="2">
        <v>7</v>
      </c>
      <c r="AE10" s="2">
        <v>4</v>
      </c>
      <c r="AF10" s="2">
        <v>4</v>
      </c>
      <c r="AG10" s="2">
        <v>7</v>
      </c>
      <c r="AH10" s="2">
        <v>8</v>
      </c>
      <c r="AI10" s="2">
        <v>11</v>
      </c>
      <c r="AJ10" s="2">
        <v>18</v>
      </c>
      <c r="AK10" s="2">
        <v>15</v>
      </c>
      <c r="AL10" s="2">
        <v>21</v>
      </c>
      <c r="AN10" s="2">
        <v>11</v>
      </c>
      <c r="AO10" s="2">
        <v>13</v>
      </c>
      <c r="AP10" s="2">
        <v>13</v>
      </c>
      <c r="AQ10" s="2">
        <v>15</v>
      </c>
      <c r="AR10" s="2">
        <v>10</v>
      </c>
      <c r="AS10" s="2">
        <v>16</v>
      </c>
      <c r="AT10" s="2">
        <v>17</v>
      </c>
      <c r="AU10" s="2">
        <v>18</v>
      </c>
      <c r="AV10" s="2">
        <v>23</v>
      </c>
      <c r="AW10" s="2">
        <v>23</v>
      </c>
      <c r="AX10" s="2">
        <v>27</v>
      </c>
      <c r="AY10">
        <v>8</v>
      </c>
    </row>
    <row r="11" spans="1:51" x14ac:dyDescent="0.2">
      <c r="A11" t="s">
        <v>159</v>
      </c>
      <c r="B11" t="s">
        <v>274</v>
      </c>
      <c r="C11" t="s">
        <v>235</v>
      </c>
      <c r="D11" t="s">
        <v>112</v>
      </c>
      <c r="E11" s="18"/>
      <c r="F11" s="18" t="s">
        <v>222</v>
      </c>
      <c r="G11" s="18"/>
      <c r="H11" s="18" t="s">
        <v>222</v>
      </c>
      <c r="I11" s="18" t="s">
        <v>222</v>
      </c>
      <c r="J11" s="18" t="s">
        <v>222</v>
      </c>
      <c r="K11" s="18" t="s">
        <v>222</v>
      </c>
      <c r="L11" s="18" t="s">
        <v>222</v>
      </c>
      <c r="M11" s="18" t="s">
        <v>222</v>
      </c>
      <c r="N11" s="18" t="s">
        <v>222</v>
      </c>
      <c r="P11" s="4" t="s">
        <v>222</v>
      </c>
      <c r="Q11" s="4" t="s">
        <v>222</v>
      </c>
      <c r="R11" s="4">
        <v>6.5925925925925926</v>
      </c>
      <c r="S11" s="4">
        <v>4.1111111111111107</v>
      </c>
      <c r="T11" s="4">
        <v>4.3703703703703702</v>
      </c>
      <c r="U11" s="4">
        <v>5.7037037037037033</v>
      </c>
      <c r="V11" s="4">
        <v>9.0370370370370363</v>
      </c>
      <c r="W11" s="4">
        <v>8.7777777777777786</v>
      </c>
      <c r="X11" s="4">
        <v>13.962962962962964</v>
      </c>
      <c r="Y11" s="4">
        <v>12.925925925925926</v>
      </c>
      <c r="Z11" s="4">
        <v>14.851851851851851</v>
      </c>
      <c r="AA11" s="3"/>
      <c r="AB11" s="2" t="s">
        <v>222</v>
      </c>
      <c r="AC11" s="2" t="s">
        <v>222</v>
      </c>
      <c r="AD11" s="2">
        <v>9</v>
      </c>
      <c r="AE11" s="2">
        <v>6</v>
      </c>
      <c r="AF11" s="2">
        <v>6</v>
      </c>
      <c r="AG11" s="2">
        <v>8</v>
      </c>
      <c r="AH11" s="2">
        <v>12</v>
      </c>
      <c r="AI11" s="2">
        <v>13</v>
      </c>
      <c r="AJ11" s="2">
        <v>20</v>
      </c>
      <c r="AK11" s="2">
        <v>20</v>
      </c>
      <c r="AL11" s="2">
        <v>23</v>
      </c>
      <c r="AN11" s="2" t="s">
        <v>222</v>
      </c>
      <c r="AO11" s="2" t="s">
        <v>222</v>
      </c>
      <c r="AP11" s="2">
        <v>13</v>
      </c>
      <c r="AQ11" s="2">
        <v>9</v>
      </c>
      <c r="AR11" s="2">
        <v>9</v>
      </c>
      <c r="AS11" s="2">
        <v>16</v>
      </c>
      <c r="AT11" s="2">
        <v>18</v>
      </c>
      <c r="AU11" s="2">
        <v>18</v>
      </c>
      <c r="AV11" s="2">
        <v>23</v>
      </c>
      <c r="AW11" s="2">
        <v>23</v>
      </c>
      <c r="AX11" s="2">
        <v>27</v>
      </c>
      <c r="AY11">
        <v>9</v>
      </c>
    </row>
    <row r="12" spans="1:51" x14ac:dyDescent="0.2">
      <c r="A12" t="s">
        <v>159</v>
      </c>
      <c r="B12" t="s">
        <v>274</v>
      </c>
      <c r="C12" t="s">
        <v>236</v>
      </c>
      <c r="D12" t="s">
        <v>39</v>
      </c>
      <c r="E12" s="18"/>
      <c r="F12" s="18">
        <v>1.4E-3</v>
      </c>
      <c r="G12" s="18"/>
      <c r="H12" s="18">
        <v>1.6000000000000001E-3</v>
      </c>
      <c r="I12" s="18">
        <v>6.1100000000000002E-2</v>
      </c>
      <c r="J12" s="18">
        <v>6.1100000000000002E-2</v>
      </c>
      <c r="K12" s="18">
        <v>1.6000000000000001E-3</v>
      </c>
      <c r="L12" s="18">
        <v>4.58E-2</v>
      </c>
      <c r="M12" s="18">
        <v>4.58E-2</v>
      </c>
      <c r="N12" s="18">
        <v>6.9999999999999999E-4</v>
      </c>
      <c r="P12" s="4">
        <v>5.0370370370370372</v>
      </c>
      <c r="Q12" s="4">
        <v>4.7407407407407405</v>
      </c>
      <c r="R12" s="4">
        <v>7.4814814814814818</v>
      </c>
      <c r="S12" s="4">
        <v>3.1851851851851851</v>
      </c>
      <c r="T12" s="4">
        <v>3.1111111111111112</v>
      </c>
      <c r="U12" s="4">
        <v>6.0740740740740744</v>
      </c>
      <c r="V12" s="4">
        <v>9</v>
      </c>
      <c r="W12" s="4">
        <v>6.7407407407407405</v>
      </c>
      <c r="X12" s="4">
        <v>13.962962962962964</v>
      </c>
      <c r="Y12" s="4">
        <v>13.62962962962963</v>
      </c>
      <c r="Z12" s="4">
        <v>14.666666666666666</v>
      </c>
      <c r="AA12" s="3"/>
      <c r="AB12" s="2">
        <v>6</v>
      </c>
      <c r="AC12" s="2">
        <v>7</v>
      </c>
      <c r="AD12" s="2">
        <v>11</v>
      </c>
      <c r="AE12" s="2">
        <v>5</v>
      </c>
      <c r="AF12" s="2">
        <v>4</v>
      </c>
      <c r="AG12" s="2">
        <v>7</v>
      </c>
      <c r="AH12" s="2">
        <v>14</v>
      </c>
      <c r="AI12" s="2">
        <v>10</v>
      </c>
      <c r="AJ12" s="2">
        <v>19</v>
      </c>
      <c r="AK12" s="2">
        <v>19</v>
      </c>
      <c r="AL12" s="2">
        <v>20</v>
      </c>
      <c r="AN12" s="2">
        <v>11</v>
      </c>
      <c r="AO12" s="2">
        <v>9</v>
      </c>
      <c r="AP12" s="2">
        <v>12</v>
      </c>
      <c r="AQ12" s="2">
        <v>12</v>
      </c>
      <c r="AR12" s="2">
        <v>9</v>
      </c>
      <c r="AS12" s="2">
        <v>16</v>
      </c>
      <c r="AT12" s="2">
        <v>18</v>
      </c>
      <c r="AU12" s="2">
        <v>18</v>
      </c>
      <c r="AV12" s="2">
        <v>23</v>
      </c>
      <c r="AW12" s="2">
        <v>23</v>
      </c>
      <c r="AX12" s="2">
        <v>25</v>
      </c>
      <c r="AY12">
        <v>10</v>
      </c>
    </row>
    <row r="13" spans="1:51" x14ac:dyDescent="0.2">
      <c r="A13" t="s">
        <v>159</v>
      </c>
      <c r="B13" t="s">
        <v>279</v>
      </c>
      <c r="C13" t="s">
        <v>350</v>
      </c>
      <c r="D13" t="s">
        <v>20</v>
      </c>
      <c r="E13" s="18"/>
      <c r="F13" s="18">
        <v>2.0999999999999999E-3</v>
      </c>
      <c r="G13" s="18"/>
      <c r="H13" s="18">
        <v>1.8E-3</v>
      </c>
      <c r="I13" s="18">
        <v>5.33E-2</v>
      </c>
      <c r="J13" s="18">
        <v>5.33E-2</v>
      </c>
      <c r="K13" s="18">
        <v>1.6000000000000001E-3</v>
      </c>
      <c r="L13" s="18">
        <v>6.0900000000000003E-2</v>
      </c>
      <c r="M13" s="18">
        <v>6.0900000000000003E-2</v>
      </c>
      <c r="N13" s="18">
        <v>1.9E-3</v>
      </c>
      <c r="P13" s="4">
        <v>1.9259259259259258</v>
      </c>
      <c r="Q13" s="4">
        <v>2.8148148148148149</v>
      </c>
      <c r="R13" s="4">
        <v>0.66666666666666663</v>
      </c>
      <c r="S13" s="4" t="s">
        <v>222</v>
      </c>
      <c r="T13" s="4">
        <v>3.1481481481481484</v>
      </c>
      <c r="U13" s="4">
        <v>7.1851851851851851</v>
      </c>
      <c r="V13" s="4">
        <v>5</v>
      </c>
      <c r="W13" s="4">
        <v>6.7777777777777777</v>
      </c>
      <c r="X13" s="4">
        <v>11.481481481481481</v>
      </c>
      <c r="Y13" s="4">
        <v>12.666666666666666</v>
      </c>
      <c r="Z13" s="4">
        <v>14.37037037037037</v>
      </c>
      <c r="AA13" s="3"/>
      <c r="AB13" s="2">
        <v>2</v>
      </c>
      <c r="AC13" s="2">
        <v>4</v>
      </c>
      <c r="AD13" s="2">
        <v>1</v>
      </c>
      <c r="AE13" s="2" t="s">
        <v>222</v>
      </c>
      <c r="AF13" s="2">
        <v>5</v>
      </c>
      <c r="AG13" s="2">
        <v>11</v>
      </c>
      <c r="AH13" s="2">
        <v>7</v>
      </c>
      <c r="AI13" s="2">
        <v>10</v>
      </c>
      <c r="AJ13" s="2">
        <v>16</v>
      </c>
      <c r="AK13" s="2">
        <v>18</v>
      </c>
      <c r="AL13" s="2">
        <v>21</v>
      </c>
      <c r="AN13" s="2">
        <v>11</v>
      </c>
      <c r="AO13" s="2">
        <v>9</v>
      </c>
      <c r="AP13" s="2">
        <v>3</v>
      </c>
      <c r="AQ13" s="2" t="s">
        <v>222</v>
      </c>
      <c r="AR13" s="2">
        <v>9</v>
      </c>
      <c r="AS13" s="2">
        <v>16</v>
      </c>
      <c r="AT13" s="2">
        <v>18</v>
      </c>
      <c r="AU13" s="2">
        <v>18</v>
      </c>
      <c r="AV13" s="2">
        <v>23</v>
      </c>
      <c r="AW13" s="2">
        <v>23</v>
      </c>
      <c r="AX13" s="2">
        <v>27</v>
      </c>
      <c r="AY13">
        <v>11</v>
      </c>
    </row>
    <row r="14" spans="1:51" x14ac:dyDescent="0.2">
      <c r="A14" t="s">
        <v>142</v>
      </c>
      <c r="B14" t="s">
        <v>277</v>
      </c>
      <c r="C14" t="s">
        <v>351</v>
      </c>
      <c r="D14" t="s">
        <v>48</v>
      </c>
      <c r="E14" s="18"/>
      <c r="F14" s="18">
        <v>2.9999999999999997E-4</v>
      </c>
      <c r="G14" s="18"/>
      <c r="H14" s="18">
        <v>5.0000000000000001E-4</v>
      </c>
      <c r="I14" s="18">
        <v>3.1E-2</v>
      </c>
      <c r="J14" s="18">
        <v>2.4500000000000001E-2</v>
      </c>
      <c r="K14" s="18">
        <v>5.0000000000000001E-4</v>
      </c>
      <c r="L14" s="18">
        <v>6.13E-2</v>
      </c>
      <c r="M14" s="18">
        <v>3.4099999999999998E-2</v>
      </c>
      <c r="N14" s="18">
        <v>4.0000000000000002E-4</v>
      </c>
      <c r="P14" s="4">
        <v>7.4814814814814818</v>
      </c>
      <c r="Q14" s="4">
        <v>9.4074074074074066</v>
      </c>
      <c r="R14" s="4">
        <v>10.037037037037036</v>
      </c>
      <c r="S14" s="4">
        <v>10.592592592592593</v>
      </c>
      <c r="T14" s="4">
        <v>9.5555555555555554</v>
      </c>
      <c r="U14" s="4">
        <v>12.296296296296296</v>
      </c>
      <c r="V14" s="4">
        <v>12.62962962962963</v>
      </c>
      <c r="W14" s="4">
        <v>12.481481481481481</v>
      </c>
      <c r="X14" s="4">
        <v>13.62962962962963</v>
      </c>
      <c r="Y14" s="4">
        <v>13.037037037037036</v>
      </c>
      <c r="Z14" s="4">
        <v>14.333333333333334</v>
      </c>
      <c r="AA14" s="3"/>
      <c r="AB14" s="2">
        <v>11</v>
      </c>
      <c r="AC14" s="2">
        <v>14</v>
      </c>
      <c r="AD14" s="2">
        <v>13</v>
      </c>
      <c r="AE14" s="2">
        <v>13</v>
      </c>
      <c r="AF14" s="2">
        <v>14</v>
      </c>
      <c r="AG14" s="2">
        <v>18</v>
      </c>
      <c r="AH14" s="2">
        <v>18</v>
      </c>
      <c r="AI14" s="2">
        <v>18</v>
      </c>
      <c r="AJ14" s="2">
        <v>19</v>
      </c>
      <c r="AK14" s="2">
        <v>18</v>
      </c>
      <c r="AL14" s="2">
        <v>21</v>
      </c>
      <c r="AN14" s="2">
        <v>15</v>
      </c>
      <c r="AO14" s="2">
        <v>16</v>
      </c>
      <c r="AP14" s="2">
        <v>25</v>
      </c>
      <c r="AQ14" s="2">
        <v>25</v>
      </c>
      <c r="AR14" s="2">
        <v>17</v>
      </c>
      <c r="AS14" s="2">
        <v>25</v>
      </c>
      <c r="AT14" s="2">
        <v>25</v>
      </c>
      <c r="AU14" s="2">
        <v>25</v>
      </c>
      <c r="AV14" s="2">
        <v>25</v>
      </c>
      <c r="AW14" s="2">
        <v>25</v>
      </c>
      <c r="AX14" s="2">
        <v>25</v>
      </c>
      <c r="AY14">
        <v>12</v>
      </c>
    </row>
    <row r="15" spans="1:51" x14ac:dyDescent="0.2">
      <c r="A15" t="s">
        <v>159</v>
      </c>
      <c r="B15" t="s">
        <v>274</v>
      </c>
      <c r="C15" t="s">
        <v>233</v>
      </c>
      <c r="D15" t="s">
        <v>22</v>
      </c>
      <c r="E15" s="18"/>
      <c r="F15" s="18">
        <v>8.0000000000000004E-4</v>
      </c>
      <c r="G15" s="18"/>
      <c r="H15" s="18">
        <v>8.9999999999999998E-4</v>
      </c>
      <c r="I15" s="18">
        <v>6.9500000000000006E-2</v>
      </c>
      <c r="J15" s="18">
        <v>6.9500000000000006E-2</v>
      </c>
      <c r="K15" s="18">
        <v>8.0000000000000004E-4</v>
      </c>
      <c r="L15" s="18">
        <v>5.5500000000000001E-2</v>
      </c>
      <c r="M15" s="18">
        <v>5.5500000000000001E-2</v>
      </c>
      <c r="N15" s="18">
        <v>8.0000000000000004E-4</v>
      </c>
      <c r="P15" s="4">
        <v>4.5925925925925926</v>
      </c>
      <c r="Q15" s="4">
        <v>5.333333333333333</v>
      </c>
      <c r="R15" s="4">
        <v>5.5555555555555554</v>
      </c>
      <c r="S15" s="4">
        <v>4.4074074074074074</v>
      </c>
      <c r="T15" s="4">
        <v>2.6296296296296298</v>
      </c>
      <c r="U15" s="4">
        <v>4.8148148148148149</v>
      </c>
      <c r="V15" s="4">
        <v>6.7037037037037033</v>
      </c>
      <c r="W15" s="4">
        <v>7.4814814814814818</v>
      </c>
      <c r="X15" s="4">
        <v>13.074074074074074</v>
      </c>
      <c r="Y15" s="4">
        <v>11.925925925925926</v>
      </c>
      <c r="Z15" s="4">
        <v>14.296296296296296</v>
      </c>
      <c r="AA15" s="3"/>
      <c r="AB15" s="2">
        <v>7</v>
      </c>
      <c r="AC15" s="2">
        <v>7</v>
      </c>
      <c r="AD15" s="2">
        <v>8</v>
      </c>
      <c r="AE15" s="2">
        <v>6</v>
      </c>
      <c r="AF15" s="2">
        <v>3</v>
      </c>
      <c r="AG15" s="2">
        <v>6</v>
      </c>
      <c r="AH15" s="2">
        <v>9</v>
      </c>
      <c r="AI15" s="2">
        <v>11</v>
      </c>
      <c r="AJ15" s="2">
        <v>19</v>
      </c>
      <c r="AK15" s="2">
        <v>17</v>
      </c>
      <c r="AL15" s="2">
        <v>19</v>
      </c>
      <c r="AN15" s="2">
        <v>10</v>
      </c>
      <c r="AO15" s="2">
        <v>13</v>
      </c>
      <c r="AP15" s="2">
        <v>13</v>
      </c>
      <c r="AQ15" s="2">
        <v>13</v>
      </c>
      <c r="AR15" s="2">
        <v>9</v>
      </c>
      <c r="AS15" s="2">
        <v>16</v>
      </c>
      <c r="AT15" s="2">
        <v>18</v>
      </c>
      <c r="AU15" s="2">
        <v>18</v>
      </c>
      <c r="AV15" s="2">
        <v>23</v>
      </c>
      <c r="AW15" s="2">
        <v>23</v>
      </c>
      <c r="AX15" s="2">
        <v>27</v>
      </c>
      <c r="AY15">
        <v>13</v>
      </c>
    </row>
    <row r="16" spans="1:51" x14ac:dyDescent="0.2">
      <c r="A16" t="s">
        <v>159</v>
      </c>
      <c r="B16" t="s">
        <v>274</v>
      </c>
      <c r="C16" t="s">
        <v>352</v>
      </c>
      <c r="D16" t="s">
        <v>88</v>
      </c>
      <c r="E16" s="18"/>
      <c r="F16" s="18">
        <v>9.5999999999999992E-3</v>
      </c>
      <c r="G16" s="18"/>
      <c r="H16" s="18">
        <v>9.1999999999999998E-3</v>
      </c>
      <c r="I16" s="18">
        <v>5.1499999999999997E-2</v>
      </c>
      <c r="J16" s="18">
        <v>5.1499999999999997E-2</v>
      </c>
      <c r="K16" s="18">
        <v>1.4200000000000001E-2</v>
      </c>
      <c r="L16" s="18">
        <v>0.13300000000000001</v>
      </c>
      <c r="M16" s="18">
        <v>0.13300000000000001</v>
      </c>
      <c r="N16" s="18">
        <v>6.7000000000000002E-3</v>
      </c>
      <c r="P16" s="4">
        <v>3.7777777777777777</v>
      </c>
      <c r="Q16" s="4">
        <v>4.7777777777777777</v>
      </c>
      <c r="R16" s="4">
        <v>8.3703703703703685</v>
      </c>
      <c r="S16" s="4">
        <v>7.0370370370370372</v>
      </c>
      <c r="T16" s="4">
        <v>5.7777777777777777</v>
      </c>
      <c r="U16" s="4">
        <v>9.3333333333333339</v>
      </c>
      <c r="V16" s="4">
        <v>12.074074074074074</v>
      </c>
      <c r="W16" s="4">
        <v>10.444444444444445</v>
      </c>
      <c r="X16" s="4">
        <v>13.74074074074074</v>
      </c>
      <c r="Y16" s="4">
        <v>14.111111111111111</v>
      </c>
      <c r="Z16" s="4">
        <v>14.222222222222221</v>
      </c>
      <c r="AA16" s="3"/>
      <c r="AB16" s="2">
        <v>5</v>
      </c>
      <c r="AC16" s="2">
        <v>7</v>
      </c>
      <c r="AD16" s="2">
        <v>12</v>
      </c>
      <c r="AE16" s="2">
        <v>11</v>
      </c>
      <c r="AF16" s="2">
        <v>7</v>
      </c>
      <c r="AG16" s="2">
        <v>13</v>
      </c>
      <c r="AH16" s="2">
        <v>17</v>
      </c>
      <c r="AI16" s="2">
        <v>15</v>
      </c>
      <c r="AJ16" s="2">
        <v>20</v>
      </c>
      <c r="AK16" s="2">
        <v>19</v>
      </c>
      <c r="AL16" s="2">
        <v>19</v>
      </c>
      <c r="AN16" s="2">
        <v>8</v>
      </c>
      <c r="AO16" s="2">
        <v>9</v>
      </c>
      <c r="AP16" s="2">
        <v>13</v>
      </c>
      <c r="AQ16" s="2">
        <v>13</v>
      </c>
      <c r="AR16" s="2">
        <v>13</v>
      </c>
      <c r="AS16" s="2">
        <v>16</v>
      </c>
      <c r="AT16" s="2">
        <v>18</v>
      </c>
      <c r="AU16" s="2">
        <v>18</v>
      </c>
      <c r="AV16" s="2">
        <v>23</v>
      </c>
      <c r="AW16" s="2">
        <v>23</v>
      </c>
      <c r="AX16" s="2">
        <v>25</v>
      </c>
      <c r="AY16">
        <v>14</v>
      </c>
    </row>
    <row r="17" spans="1:51" x14ac:dyDescent="0.2">
      <c r="A17" t="s">
        <v>159</v>
      </c>
      <c r="B17" t="s">
        <v>274</v>
      </c>
      <c r="C17" t="s">
        <v>353</v>
      </c>
      <c r="D17" t="s">
        <v>232</v>
      </c>
      <c r="E17" s="18"/>
      <c r="F17" s="18">
        <v>2.8400000000000002E-2</v>
      </c>
      <c r="G17" s="18"/>
      <c r="H17" s="18">
        <v>2.6499999999999999E-2</v>
      </c>
      <c r="I17" s="18">
        <v>0.1037</v>
      </c>
      <c r="J17" s="18">
        <v>0.1037</v>
      </c>
      <c r="K17" s="18">
        <v>2.4299999999999999E-2</v>
      </c>
      <c r="L17" s="18">
        <v>0.1158</v>
      </c>
      <c r="M17" s="18">
        <v>0.1158</v>
      </c>
      <c r="N17" s="18">
        <v>1.0500000000000001E-2</v>
      </c>
      <c r="P17" s="4">
        <v>3.7777777777777777</v>
      </c>
      <c r="Q17" s="4">
        <v>3.0370370370370372</v>
      </c>
      <c r="R17" s="4">
        <v>6.0740740740740744</v>
      </c>
      <c r="S17" s="4">
        <v>4.9629629629629628</v>
      </c>
      <c r="T17" s="4">
        <v>2.5555555555555554</v>
      </c>
      <c r="U17" s="4">
        <v>6.333333333333333</v>
      </c>
      <c r="V17" s="4">
        <v>8.2592592592592595</v>
      </c>
      <c r="W17" s="4">
        <v>8.4444444444444446</v>
      </c>
      <c r="X17" s="4">
        <v>11</v>
      </c>
      <c r="Y17" s="4">
        <v>11.407407407407407</v>
      </c>
      <c r="Z17" s="4">
        <v>14.185185185185185</v>
      </c>
      <c r="AA17" s="3"/>
      <c r="AB17" s="2">
        <v>5</v>
      </c>
      <c r="AC17" s="2">
        <v>3</v>
      </c>
      <c r="AD17" s="2">
        <v>9</v>
      </c>
      <c r="AE17" s="2">
        <v>7</v>
      </c>
      <c r="AF17" s="2">
        <v>2</v>
      </c>
      <c r="AG17" s="2">
        <v>8</v>
      </c>
      <c r="AH17" s="2">
        <v>13</v>
      </c>
      <c r="AI17" s="2">
        <v>14</v>
      </c>
      <c r="AJ17" s="2">
        <v>16</v>
      </c>
      <c r="AK17" s="2">
        <v>14</v>
      </c>
      <c r="AL17" s="2">
        <v>20</v>
      </c>
      <c r="AN17" s="2">
        <v>9</v>
      </c>
      <c r="AO17" s="2">
        <v>9</v>
      </c>
      <c r="AP17" s="2">
        <v>12</v>
      </c>
      <c r="AQ17" s="2">
        <v>13</v>
      </c>
      <c r="AR17" s="2">
        <v>9</v>
      </c>
      <c r="AS17" s="2">
        <v>16</v>
      </c>
      <c r="AT17" s="2">
        <v>18</v>
      </c>
      <c r="AU17" s="2">
        <v>18</v>
      </c>
      <c r="AV17" s="2">
        <v>23</v>
      </c>
      <c r="AW17" s="2">
        <v>23</v>
      </c>
      <c r="AX17" s="2">
        <v>25</v>
      </c>
      <c r="AY17">
        <v>15</v>
      </c>
    </row>
    <row r="18" spans="1:51" x14ac:dyDescent="0.2">
      <c r="A18" t="s">
        <v>159</v>
      </c>
      <c r="B18" t="s">
        <v>274</v>
      </c>
      <c r="C18" t="s">
        <v>354</v>
      </c>
      <c r="D18" t="s">
        <v>32</v>
      </c>
      <c r="E18" s="18"/>
      <c r="F18" s="18">
        <v>3.5999999999999999E-3</v>
      </c>
      <c r="G18" s="18"/>
      <c r="H18" s="18">
        <v>4.0000000000000001E-3</v>
      </c>
      <c r="I18" s="18">
        <v>0.10580000000000001</v>
      </c>
      <c r="J18" s="18">
        <v>0.10580000000000001</v>
      </c>
      <c r="K18" s="18">
        <v>3.8999999999999998E-3</v>
      </c>
      <c r="L18" s="18">
        <v>0.08</v>
      </c>
      <c r="M18" s="18">
        <v>0.08</v>
      </c>
      <c r="N18" s="18">
        <v>3.3E-3</v>
      </c>
      <c r="P18" s="4">
        <v>5.7407407407407405</v>
      </c>
      <c r="Q18" s="4">
        <v>4.5185185185185182</v>
      </c>
      <c r="R18" s="4">
        <v>5.5925925925925926</v>
      </c>
      <c r="S18" s="4">
        <v>4.2962962962962967</v>
      </c>
      <c r="T18" s="4">
        <v>2.5185185185185186</v>
      </c>
      <c r="U18" s="4">
        <v>6.1111111111111107</v>
      </c>
      <c r="V18" s="4">
        <v>6.6296296296296298</v>
      </c>
      <c r="W18" s="4">
        <v>8.1111111111111107</v>
      </c>
      <c r="X18" s="4">
        <v>11.962962962962964</v>
      </c>
      <c r="Y18" s="4">
        <v>9.8518518518518512</v>
      </c>
      <c r="Z18" s="4">
        <v>14.111111111111111</v>
      </c>
      <c r="AA18" s="3"/>
      <c r="AB18" s="2">
        <v>7</v>
      </c>
      <c r="AC18" s="2">
        <v>7</v>
      </c>
      <c r="AD18" s="2">
        <v>8</v>
      </c>
      <c r="AE18" s="2">
        <v>6</v>
      </c>
      <c r="AF18" s="2">
        <v>3</v>
      </c>
      <c r="AG18" s="2">
        <v>8</v>
      </c>
      <c r="AH18" s="2">
        <v>9</v>
      </c>
      <c r="AI18" s="2">
        <v>10</v>
      </c>
      <c r="AJ18" s="2">
        <v>17</v>
      </c>
      <c r="AK18" s="2">
        <v>11</v>
      </c>
      <c r="AL18" s="2">
        <v>17</v>
      </c>
      <c r="AN18" s="2">
        <v>13</v>
      </c>
      <c r="AO18" s="2">
        <v>13</v>
      </c>
      <c r="AP18" s="2">
        <v>13</v>
      </c>
      <c r="AQ18" s="2">
        <v>12</v>
      </c>
      <c r="AR18" s="2">
        <v>8</v>
      </c>
      <c r="AS18" s="2">
        <v>16</v>
      </c>
      <c r="AT18" s="2">
        <v>17</v>
      </c>
      <c r="AU18" s="2">
        <v>18</v>
      </c>
      <c r="AV18" s="2">
        <v>23</v>
      </c>
      <c r="AW18" s="2">
        <v>23</v>
      </c>
      <c r="AX18" s="2">
        <v>27</v>
      </c>
      <c r="AY18">
        <v>16</v>
      </c>
    </row>
    <row r="19" spans="1:51" x14ac:dyDescent="0.2">
      <c r="A19" t="s">
        <v>142</v>
      </c>
      <c r="B19" t="s">
        <v>277</v>
      </c>
      <c r="C19" t="s">
        <v>238</v>
      </c>
      <c r="D19" t="s">
        <v>57</v>
      </c>
      <c r="E19" s="18"/>
      <c r="F19" s="18" t="s">
        <v>222</v>
      </c>
      <c r="G19" s="18"/>
      <c r="H19" s="18" t="s">
        <v>222</v>
      </c>
      <c r="I19" s="18" t="s">
        <v>222</v>
      </c>
      <c r="J19" s="18" t="s">
        <v>222</v>
      </c>
      <c r="K19" s="18" t="s">
        <v>222</v>
      </c>
      <c r="L19" s="18" t="s">
        <v>222</v>
      </c>
      <c r="M19" s="18" t="s">
        <v>222</v>
      </c>
      <c r="N19" s="18" t="s">
        <v>222</v>
      </c>
      <c r="P19" s="4">
        <v>9.0740740740740744</v>
      </c>
      <c r="Q19" s="4" t="s">
        <v>222</v>
      </c>
      <c r="R19" s="4">
        <v>12.851851851851851</v>
      </c>
      <c r="S19" s="4">
        <v>14.25925925925926</v>
      </c>
      <c r="T19" s="4">
        <v>6.7407407407407405</v>
      </c>
      <c r="U19" s="4">
        <v>13.333333333333334</v>
      </c>
      <c r="V19" s="4">
        <v>11.037037037037036</v>
      </c>
      <c r="W19" s="4">
        <v>14.37037037037037</v>
      </c>
      <c r="X19" s="4">
        <v>14.74074074074074</v>
      </c>
      <c r="Y19" s="4">
        <v>15.222222222222225</v>
      </c>
      <c r="Z19" s="4">
        <v>14.111111111111111</v>
      </c>
      <c r="AA19" s="3"/>
      <c r="AB19" s="2">
        <v>13</v>
      </c>
      <c r="AC19" s="2" t="s">
        <v>222</v>
      </c>
      <c r="AD19" s="2">
        <v>17</v>
      </c>
      <c r="AE19" s="2">
        <v>20</v>
      </c>
      <c r="AF19" s="2">
        <v>10</v>
      </c>
      <c r="AG19" s="2">
        <v>19</v>
      </c>
      <c r="AH19" s="2">
        <v>15</v>
      </c>
      <c r="AI19" s="2">
        <v>21</v>
      </c>
      <c r="AJ19" s="2">
        <v>20</v>
      </c>
      <c r="AK19" s="2">
        <v>21</v>
      </c>
      <c r="AL19" s="2">
        <v>20</v>
      </c>
      <c r="AN19" s="2">
        <v>15</v>
      </c>
      <c r="AO19" s="2" t="s">
        <v>222</v>
      </c>
      <c r="AP19" s="2">
        <v>25</v>
      </c>
      <c r="AQ19" s="2">
        <v>25</v>
      </c>
      <c r="AR19" s="2">
        <v>13</v>
      </c>
      <c r="AS19" s="2">
        <v>25</v>
      </c>
      <c r="AT19" s="2">
        <v>25</v>
      </c>
      <c r="AU19" s="2">
        <v>25</v>
      </c>
      <c r="AV19" s="2">
        <v>25</v>
      </c>
      <c r="AW19" s="2">
        <v>25</v>
      </c>
      <c r="AX19" s="2">
        <v>25</v>
      </c>
      <c r="AY19">
        <v>17</v>
      </c>
    </row>
    <row r="20" spans="1:51" x14ac:dyDescent="0.2">
      <c r="A20" t="s">
        <v>159</v>
      </c>
      <c r="B20" t="s">
        <v>274</v>
      </c>
      <c r="C20" t="s">
        <v>255</v>
      </c>
      <c r="D20" t="s">
        <v>256</v>
      </c>
      <c r="E20" s="18"/>
      <c r="F20" s="18" t="s">
        <v>222</v>
      </c>
      <c r="G20" s="18"/>
      <c r="H20" s="18" t="s">
        <v>222</v>
      </c>
      <c r="I20" s="18" t="s">
        <v>222</v>
      </c>
      <c r="J20" s="18" t="s">
        <v>222</v>
      </c>
      <c r="K20" s="18" t="s">
        <v>222</v>
      </c>
      <c r="L20" s="18" t="s">
        <v>222</v>
      </c>
      <c r="M20" s="18" t="s">
        <v>222</v>
      </c>
      <c r="N20" s="18" t="s">
        <v>222</v>
      </c>
      <c r="P20" s="4" t="s">
        <v>222</v>
      </c>
      <c r="Q20" s="4" t="s">
        <v>222</v>
      </c>
      <c r="R20" s="4" t="s">
        <v>222</v>
      </c>
      <c r="S20" s="4" t="s">
        <v>222</v>
      </c>
      <c r="T20" s="4">
        <v>3.1481481481481484</v>
      </c>
      <c r="U20" s="4">
        <v>5.0370370370370372</v>
      </c>
      <c r="V20" s="4">
        <v>9</v>
      </c>
      <c r="W20" s="4">
        <v>9.8148148148148149</v>
      </c>
      <c r="X20" s="4">
        <v>11.851851851851851</v>
      </c>
      <c r="Y20" s="4">
        <v>12.62962962962963</v>
      </c>
      <c r="Z20" s="4">
        <v>14.037037037037036</v>
      </c>
      <c r="AA20" s="3"/>
      <c r="AB20" s="2" t="s">
        <v>222</v>
      </c>
      <c r="AC20" s="2" t="s">
        <v>222</v>
      </c>
      <c r="AD20" s="2" t="s">
        <v>222</v>
      </c>
      <c r="AE20" s="2" t="s">
        <v>222</v>
      </c>
      <c r="AF20" s="2">
        <v>4</v>
      </c>
      <c r="AG20" s="2">
        <v>6</v>
      </c>
      <c r="AH20" s="2">
        <v>12</v>
      </c>
      <c r="AI20" s="2">
        <v>15</v>
      </c>
      <c r="AJ20" s="2">
        <v>17</v>
      </c>
      <c r="AK20" s="2">
        <v>17</v>
      </c>
      <c r="AL20" s="2">
        <v>19</v>
      </c>
      <c r="AN20" s="2" t="s">
        <v>222</v>
      </c>
      <c r="AO20" s="2" t="s">
        <v>222</v>
      </c>
      <c r="AP20" s="2" t="s">
        <v>222</v>
      </c>
      <c r="AQ20" s="2" t="s">
        <v>222</v>
      </c>
      <c r="AR20" s="2">
        <v>9</v>
      </c>
      <c r="AS20" s="2">
        <v>16</v>
      </c>
      <c r="AT20" s="2">
        <v>16</v>
      </c>
      <c r="AU20" s="2">
        <v>18</v>
      </c>
      <c r="AV20" s="2">
        <v>23</v>
      </c>
      <c r="AW20" s="2">
        <v>23</v>
      </c>
      <c r="AX20" s="2">
        <v>25</v>
      </c>
      <c r="AY20">
        <v>18</v>
      </c>
    </row>
    <row r="21" spans="1:51" x14ac:dyDescent="0.2">
      <c r="A21" t="s">
        <v>139</v>
      </c>
      <c r="B21" t="s">
        <v>275</v>
      </c>
      <c r="C21" t="s">
        <v>355</v>
      </c>
      <c r="D21" t="s">
        <v>108</v>
      </c>
      <c r="E21" s="18"/>
      <c r="F21" s="18">
        <v>1.4E-3</v>
      </c>
      <c r="G21" s="18"/>
      <c r="H21" s="18">
        <v>1.4E-3</v>
      </c>
      <c r="I21" s="18">
        <v>3.5000000000000003E-2</v>
      </c>
      <c r="J21" s="18">
        <v>3.5000000000000003E-2</v>
      </c>
      <c r="K21" s="18">
        <v>1.1000000000000001E-3</v>
      </c>
      <c r="L21" s="18">
        <v>2.4299999999999999E-2</v>
      </c>
      <c r="M21" s="18">
        <v>2.4299999999999999E-2</v>
      </c>
      <c r="N21" s="18">
        <v>1.1000000000000001E-3</v>
      </c>
      <c r="P21" s="4" t="s">
        <v>222</v>
      </c>
      <c r="Q21" s="4">
        <v>14.592592592592593</v>
      </c>
      <c r="R21" s="4">
        <v>11.592592592592593</v>
      </c>
      <c r="S21" s="4">
        <v>12.444444444444445</v>
      </c>
      <c r="T21" s="4">
        <v>13.814814814814815</v>
      </c>
      <c r="U21" s="4">
        <v>12.407407407407407</v>
      </c>
      <c r="V21" s="4">
        <v>10.111111111111111</v>
      </c>
      <c r="W21" s="4">
        <v>14.888888888888888</v>
      </c>
      <c r="X21" s="4">
        <v>12.518518518518519</v>
      </c>
      <c r="Y21" s="4">
        <v>12.111111111111111</v>
      </c>
      <c r="Z21" s="4">
        <v>13.777777777777779</v>
      </c>
      <c r="AA21" s="3"/>
      <c r="AB21" s="2" t="s">
        <v>222</v>
      </c>
      <c r="AC21" s="2">
        <v>21</v>
      </c>
      <c r="AD21" s="2">
        <v>16</v>
      </c>
      <c r="AE21" s="2">
        <v>17</v>
      </c>
      <c r="AF21" s="2">
        <v>19</v>
      </c>
      <c r="AG21" s="2">
        <v>17</v>
      </c>
      <c r="AH21" s="2">
        <v>14</v>
      </c>
      <c r="AI21" s="2">
        <v>20</v>
      </c>
      <c r="AJ21" s="2">
        <v>16</v>
      </c>
      <c r="AK21" s="2">
        <v>16</v>
      </c>
      <c r="AL21" s="2">
        <v>20</v>
      </c>
      <c r="AN21" s="2" t="s">
        <v>222</v>
      </c>
      <c r="AO21" s="2">
        <v>25</v>
      </c>
      <c r="AP21" s="2">
        <v>25</v>
      </c>
      <c r="AQ21" s="2">
        <v>25</v>
      </c>
      <c r="AR21" s="2">
        <v>25</v>
      </c>
      <c r="AS21" s="2">
        <v>25</v>
      </c>
      <c r="AT21" s="2">
        <v>25</v>
      </c>
      <c r="AU21" s="2">
        <v>25</v>
      </c>
      <c r="AV21" s="2">
        <v>25</v>
      </c>
      <c r="AW21" s="2">
        <v>25</v>
      </c>
      <c r="AX21" s="2">
        <v>25</v>
      </c>
      <c r="AY21">
        <v>19</v>
      </c>
    </row>
    <row r="22" spans="1:51" x14ac:dyDescent="0.2">
      <c r="A22" t="s">
        <v>142</v>
      </c>
      <c r="B22" t="s">
        <v>277</v>
      </c>
      <c r="C22" t="s">
        <v>356</v>
      </c>
      <c r="D22" t="s">
        <v>131</v>
      </c>
      <c r="E22" s="18"/>
      <c r="F22" s="18">
        <v>8.0000000000000004E-4</v>
      </c>
      <c r="G22" s="18"/>
      <c r="H22" s="18">
        <v>1E-3</v>
      </c>
      <c r="I22" s="18">
        <v>4.6699999999999998E-2</v>
      </c>
      <c r="J22" s="18">
        <v>3.27E-2</v>
      </c>
      <c r="K22" s="18">
        <v>1.1000000000000001E-3</v>
      </c>
      <c r="L22" s="18">
        <v>6.6199999999999995E-2</v>
      </c>
      <c r="M22" s="18">
        <v>5.3900000000000003E-2</v>
      </c>
      <c r="N22" s="18">
        <v>8.0000000000000004E-4</v>
      </c>
      <c r="P22" s="4">
        <v>8.7777777777777786</v>
      </c>
      <c r="Q22" s="4">
        <v>8.2592592592592595</v>
      </c>
      <c r="R22" s="4">
        <v>11.407407407407407</v>
      </c>
      <c r="S22" s="4">
        <v>11.703703703703704</v>
      </c>
      <c r="T22" s="4">
        <v>8.7407407407407405</v>
      </c>
      <c r="U22" s="4">
        <v>11.407407407407407</v>
      </c>
      <c r="V22" s="4">
        <v>11.481481481481481</v>
      </c>
      <c r="W22" s="4">
        <v>10.888888888888889</v>
      </c>
      <c r="X22" s="4">
        <v>10.592592592592593</v>
      </c>
      <c r="Y22" s="4">
        <v>13.222222222222221</v>
      </c>
      <c r="Z22" s="4">
        <v>13.62962962962963</v>
      </c>
      <c r="AA22" s="3"/>
      <c r="AB22" s="2">
        <v>13</v>
      </c>
      <c r="AC22" s="2">
        <v>12</v>
      </c>
      <c r="AD22" s="2">
        <v>16</v>
      </c>
      <c r="AE22" s="2">
        <v>16</v>
      </c>
      <c r="AF22" s="2">
        <v>14</v>
      </c>
      <c r="AG22" s="2">
        <v>16</v>
      </c>
      <c r="AH22" s="2">
        <v>17</v>
      </c>
      <c r="AI22" s="2">
        <v>15</v>
      </c>
      <c r="AJ22" s="2">
        <v>14</v>
      </c>
      <c r="AK22" s="2">
        <v>19</v>
      </c>
      <c r="AL22" s="2">
        <v>19</v>
      </c>
      <c r="AN22" s="2">
        <v>15</v>
      </c>
      <c r="AO22" s="2">
        <v>16</v>
      </c>
      <c r="AP22" s="2">
        <v>25</v>
      </c>
      <c r="AQ22" s="2">
        <v>25</v>
      </c>
      <c r="AR22" s="2">
        <v>17</v>
      </c>
      <c r="AS22" s="2">
        <v>25</v>
      </c>
      <c r="AT22" s="2">
        <v>25</v>
      </c>
      <c r="AU22" s="2">
        <v>25</v>
      </c>
      <c r="AV22" s="2">
        <v>25</v>
      </c>
      <c r="AW22" s="2">
        <v>25</v>
      </c>
      <c r="AX22" s="2">
        <v>25</v>
      </c>
      <c r="AY22">
        <v>20</v>
      </c>
    </row>
    <row r="23" spans="1:51" x14ac:dyDescent="0.2">
      <c r="A23" t="s">
        <v>159</v>
      </c>
      <c r="B23" t="s">
        <v>274</v>
      </c>
      <c r="C23" t="s">
        <v>241</v>
      </c>
      <c r="D23" t="s">
        <v>78</v>
      </c>
      <c r="E23" s="18"/>
      <c r="F23" s="18">
        <v>1.8E-3</v>
      </c>
      <c r="G23" s="18"/>
      <c r="H23" s="18">
        <v>2.8E-3</v>
      </c>
      <c r="I23" s="18">
        <v>0.12720000000000001</v>
      </c>
      <c r="J23" s="18">
        <v>0.12720000000000001</v>
      </c>
      <c r="K23" s="18">
        <v>3.8999999999999998E-3</v>
      </c>
      <c r="L23" s="18">
        <v>0.15629999999999999</v>
      </c>
      <c r="M23" s="18">
        <v>0.15629999999999999</v>
      </c>
      <c r="N23" s="18">
        <v>3.8999999999999998E-3</v>
      </c>
      <c r="P23" s="4">
        <v>3.5555555555555554</v>
      </c>
      <c r="Q23" s="4">
        <v>5.3703703703703702</v>
      </c>
      <c r="R23" s="4">
        <v>5.7407407407407405</v>
      </c>
      <c r="S23" s="4">
        <v>5.2962962962962967</v>
      </c>
      <c r="T23" s="4">
        <v>4.666666666666667</v>
      </c>
      <c r="U23" s="4">
        <v>4.0740740740740744</v>
      </c>
      <c r="V23" s="4">
        <v>6.9629629629629628</v>
      </c>
      <c r="W23" s="4">
        <v>7.4074074074074074</v>
      </c>
      <c r="X23" s="4">
        <v>13.37037037037037</v>
      </c>
      <c r="Y23" s="4">
        <v>12.25925925925926</v>
      </c>
      <c r="Z23" s="4">
        <v>13.62962962962963</v>
      </c>
      <c r="AA23" s="3"/>
      <c r="AB23" s="2">
        <v>4</v>
      </c>
      <c r="AC23" s="2">
        <v>6</v>
      </c>
      <c r="AD23" s="2">
        <v>8</v>
      </c>
      <c r="AE23" s="2">
        <v>7</v>
      </c>
      <c r="AF23" s="2">
        <v>6</v>
      </c>
      <c r="AG23" s="2">
        <v>4</v>
      </c>
      <c r="AH23" s="2">
        <v>8</v>
      </c>
      <c r="AI23" s="2">
        <v>10</v>
      </c>
      <c r="AJ23" s="2">
        <v>20</v>
      </c>
      <c r="AK23" s="2">
        <v>16</v>
      </c>
      <c r="AL23" s="2">
        <v>21</v>
      </c>
      <c r="AN23" s="2">
        <v>11</v>
      </c>
      <c r="AO23" s="2">
        <v>13</v>
      </c>
      <c r="AP23" s="2">
        <v>13</v>
      </c>
      <c r="AQ23" s="2">
        <v>13</v>
      </c>
      <c r="AR23" s="2">
        <v>9</v>
      </c>
      <c r="AS23" s="2">
        <v>16</v>
      </c>
      <c r="AT23" s="2">
        <v>18</v>
      </c>
      <c r="AU23" s="2">
        <v>18</v>
      </c>
      <c r="AV23" s="2">
        <v>23</v>
      </c>
      <c r="AW23" s="2">
        <v>23</v>
      </c>
      <c r="AX23" s="2">
        <v>27</v>
      </c>
      <c r="AY23">
        <v>21</v>
      </c>
    </row>
    <row r="24" spans="1:51" x14ac:dyDescent="0.2">
      <c r="A24" t="s">
        <v>142</v>
      </c>
      <c r="B24" t="s">
        <v>277</v>
      </c>
      <c r="C24" t="s">
        <v>357</v>
      </c>
      <c r="D24" t="s">
        <v>19</v>
      </c>
      <c r="E24" s="18"/>
      <c r="F24" s="18">
        <v>4.0000000000000002E-4</v>
      </c>
      <c r="G24" s="18"/>
      <c r="H24" s="18">
        <v>4.0000000000000002E-4</v>
      </c>
      <c r="I24" s="18">
        <v>3.1800000000000002E-2</v>
      </c>
      <c r="J24" s="18">
        <v>2.4799999999999999E-2</v>
      </c>
      <c r="K24" s="18">
        <v>2.9999999999999997E-4</v>
      </c>
      <c r="L24" s="18">
        <v>5.5599999999999997E-2</v>
      </c>
      <c r="M24" s="18">
        <v>4.8099999999999997E-2</v>
      </c>
      <c r="N24" s="18">
        <v>2.9999999999999997E-4</v>
      </c>
      <c r="P24" s="4">
        <v>7.1481481481481479</v>
      </c>
      <c r="Q24" s="4">
        <v>8.481481481481481</v>
      </c>
      <c r="R24" s="4">
        <v>11.962962962962964</v>
      </c>
      <c r="S24" s="4">
        <v>12.481481481481481</v>
      </c>
      <c r="T24" s="4">
        <v>8.3703703703703702</v>
      </c>
      <c r="U24" s="4">
        <v>12.925925925925926</v>
      </c>
      <c r="V24" s="4">
        <v>13.814814814814815</v>
      </c>
      <c r="W24" s="4">
        <v>14.222222222222221</v>
      </c>
      <c r="X24" s="4">
        <v>14.185185185185185</v>
      </c>
      <c r="Y24" s="4">
        <v>14.444444444444445</v>
      </c>
      <c r="Z24" s="4">
        <v>13.555555555555555</v>
      </c>
      <c r="AA24" s="3"/>
      <c r="AB24" s="2">
        <v>11</v>
      </c>
      <c r="AC24" s="2">
        <v>13</v>
      </c>
      <c r="AD24" s="2">
        <v>17</v>
      </c>
      <c r="AE24" s="2">
        <v>19</v>
      </c>
      <c r="AF24" s="2">
        <v>12</v>
      </c>
      <c r="AG24" s="2">
        <v>19</v>
      </c>
      <c r="AH24" s="2">
        <v>20</v>
      </c>
      <c r="AI24" s="2">
        <v>20</v>
      </c>
      <c r="AJ24" s="2">
        <v>19</v>
      </c>
      <c r="AK24" s="2">
        <v>20</v>
      </c>
      <c r="AL24" s="2">
        <v>19</v>
      </c>
      <c r="AN24" s="2">
        <v>15</v>
      </c>
      <c r="AO24" s="2">
        <v>16</v>
      </c>
      <c r="AP24" s="2">
        <v>25</v>
      </c>
      <c r="AQ24" s="2">
        <v>25</v>
      </c>
      <c r="AR24" s="2">
        <v>15</v>
      </c>
      <c r="AS24" s="2">
        <v>25</v>
      </c>
      <c r="AT24" s="2">
        <v>25</v>
      </c>
      <c r="AU24" s="2">
        <v>25</v>
      </c>
      <c r="AV24" s="2">
        <v>25</v>
      </c>
      <c r="AW24" s="2">
        <v>25</v>
      </c>
      <c r="AX24" s="2">
        <v>25</v>
      </c>
      <c r="AY24">
        <v>22</v>
      </c>
    </row>
    <row r="25" spans="1:51" x14ac:dyDescent="0.2">
      <c r="A25" t="s">
        <v>142</v>
      </c>
      <c r="B25" t="s">
        <v>277</v>
      </c>
      <c r="C25" t="s">
        <v>358</v>
      </c>
      <c r="D25" t="s">
        <v>60</v>
      </c>
      <c r="E25" s="18"/>
      <c r="F25" s="18">
        <v>0</v>
      </c>
      <c r="G25" s="18"/>
      <c r="H25" s="18">
        <v>0</v>
      </c>
      <c r="I25" s="18">
        <v>2.5499999999999998E-2</v>
      </c>
      <c r="J25" s="18">
        <v>2.1700000000000001E-2</v>
      </c>
      <c r="K25" s="18">
        <v>8.0000000000000004E-4</v>
      </c>
      <c r="L25" s="18">
        <v>3.6700000000000003E-2</v>
      </c>
      <c r="M25" s="18">
        <v>2.7699999999999999E-2</v>
      </c>
      <c r="N25" s="18">
        <v>4.0000000000000002E-4</v>
      </c>
      <c r="P25" s="4">
        <v>9.1111111111111107</v>
      </c>
      <c r="Q25" s="4" t="s">
        <v>222</v>
      </c>
      <c r="R25" s="4">
        <v>13.62962962962963</v>
      </c>
      <c r="S25" s="4">
        <v>14.037037037037036</v>
      </c>
      <c r="T25" s="4">
        <v>4.7037037037037033</v>
      </c>
      <c r="U25" s="4">
        <v>12.925925925925926</v>
      </c>
      <c r="V25" s="4">
        <v>11.62962962962963</v>
      </c>
      <c r="W25" s="4">
        <v>12.555555555555555</v>
      </c>
      <c r="X25" s="4">
        <v>13.481481481481481</v>
      </c>
      <c r="Y25" s="4">
        <v>14.25925925925926</v>
      </c>
      <c r="Z25" s="4">
        <v>13.481481481481481</v>
      </c>
      <c r="AA25" s="3"/>
      <c r="AB25" s="2">
        <v>12</v>
      </c>
      <c r="AC25" s="2" t="s">
        <v>222</v>
      </c>
      <c r="AD25" s="2">
        <v>18</v>
      </c>
      <c r="AE25" s="2">
        <v>19</v>
      </c>
      <c r="AF25" s="2">
        <v>6</v>
      </c>
      <c r="AG25" s="2">
        <v>17</v>
      </c>
      <c r="AH25" s="2">
        <v>15</v>
      </c>
      <c r="AI25" s="2">
        <v>17</v>
      </c>
      <c r="AJ25" s="2">
        <v>20</v>
      </c>
      <c r="AK25" s="2">
        <v>20</v>
      </c>
      <c r="AL25" s="2">
        <v>18</v>
      </c>
      <c r="AN25" s="2">
        <v>15</v>
      </c>
      <c r="AO25" s="2" t="s">
        <v>222</v>
      </c>
      <c r="AP25" s="2">
        <v>25</v>
      </c>
      <c r="AQ25" s="2">
        <v>25</v>
      </c>
      <c r="AR25" s="2">
        <v>9</v>
      </c>
      <c r="AS25" s="2">
        <v>25</v>
      </c>
      <c r="AT25" s="2">
        <v>25</v>
      </c>
      <c r="AU25" s="2">
        <v>25</v>
      </c>
      <c r="AV25" s="2">
        <v>25</v>
      </c>
      <c r="AW25" s="2">
        <v>24</v>
      </c>
      <c r="AX25" s="2">
        <v>25</v>
      </c>
      <c r="AY25">
        <v>23</v>
      </c>
    </row>
    <row r="26" spans="1:51" x14ac:dyDescent="0.2">
      <c r="A26" t="s">
        <v>159</v>
      </c>
      <c r="B26" t="s">
        <v>274</v>
      </c>
      <c r="C26" t="s">
        <v>359</v>
      </c>
      <c r="D26" t="s">
        <v>240</v>
      </c>
      <c r="E26" s="18"/>
      <c r="F26" s="18">
        <v>4.0000000000000002E-4</v>
      </c>
      <c r="G26" s="18"/>
      <c r="H26" s="18">
        <v>1.1000000000000001E-3</v>
      </c>
      <c r="I26" s="18">
        <v>7.0800000000000002E-2</v>
      </c>
      <c r="J26" s="18">
        <v>7.0800000000000002E-2</v>
      </c>
      <c r="K26" s="18">
        <v>1.1000000000000001E-3</v>
      </c>
      <c r="L26" s="18">
        <v>6.3299999999999995E-2</v>
      </c>
      <c r="M26" s="18">
        <v>6.3299999999999995E-2</v>
      </c>
      <c r="N26" s="18">
        <v>1.2999999999999999E-3</v>
      </c>
      <c r="P26" s="4">
        <v>1.1111111111111112</v>
      </c>
      <c r="Q26" s="4">
        <v>7.6296296296296298</v>
      </c>
      <c r="R26" s="4">
        <v>6.7037037037037033</v>
      </c>
      <c r="S26" s="4">
        <v>6.0740740740740744</v>
      </c>
      <c r="T26" s="4">
        <v>1.8148148148148149</v>
      </c>
      <c r="U26" s="4">
        <v>6.2592592592592595</v>
      </c>
      <c r="V26" s="4">
        <v>7.4444444444444446</v>
      </c>
      <c r="W26" s="4">
        <v>8.0740740740740744</v>
      </c>
      <c r="X26" s="4">
        <v>10.407407407407407</v>
      </c>
      <c r="Y26" s="4">
        <v>10.925925925925926</v>
      </c>
      <c r="Z26" s="4">
        <v>13.296296296296296</v>
      </c>
      <c r="AA26" s="3"/>
      <c r="AB26" s="2">
        <v>1</v>
      </c>
      <c r="AC26" s="2">
        <v>11</v>
      </c>
      <c r="AD26" s="2">
        <v>9</v>
      </c>
      <c r="AE26" s="2">
        <v>7</v>
      </c>
      <c r="AF26" s="2">
        <v>2</v>
      </c>
      <c r="AG26" s="2">
        <v>9</v>
      </c>
      <c r="AH26" s="2">
        <v>11</v>
      </c>
      <c r="AI26" s="2">
        <v>12</v>
      </c>
      <c r="AJ26" s="2">
        <v>13</v>
      </c>
      <c r="AK26" s="2">
        <v>14</v>
      </c>
      <c r="AL26" s="2">
        <v>19</v>
      </c>
      <c r="AN26" s="2">
        <v>4</v>
      </c>
      <c r="AO26" s="2">
        <v>13</v>
      </c>
      <c r="AP26" s="2">
        <v>13</v>
      </c>
      <c r="AQ26" s="2">
        <v>12</v>
      </c>
      <c r="AR26" s="2">
        <v>9</v>
      </c>
      <c r="AS26" s="2">
        <v>16</v>
      </c>
      <c r="AT26" s="2">
        <v>18</v>
      </c>
      <c r="AU26" s="2">
        <v>18</v>
      </c>
      <c r="AV26" s="2">
        <v>23</v>
      </c>
      <c r="AW26" s="2">
        <v>23</v>
      </c>
      <c r="AX26" s="2">
        <v>26</v>
      </c>
      <c r="AY26">
        <v>24</v>
      </c>
    </row>
    <row r="27" spans="1:51" x14ac:dyDescent="0.2">
      <c r="A27" t="s">
        <v>159</v>
      </c>
      <c r="B27" t="s">
        <v>279</v>
      </c>
      <c r="C27" t="s">
        <v>360</v>
      </c>
      <c r="D27" t="s">
        <v>220</v>
      </c>
      <c r="E27" s="18"/>
      <c r="F27" s="18">
        <v>8.0000000000000004E-4</v>
      </c>
      <c r="G27" s="18"/>
      <c r="H27" s="18">
        <v>8.0000000000000004E-4</v>
      </c>
      <c r="I27" s="18">
        <v>4.9599999999999998E-2</v>
      </c>
      <c r="J27" s="18">
        <v>4.9599999999999998E-2</v>
      </c>
      <c r="K27" s="18">
        <v>1E-3</v>
      </c>
      <c r="L27" s="18">
        <v>3.4200000000000001E-2</v>
      </c>
      <c r="M27" s="18">
        <v>3.4200000000000001E-2</v>
      </c>
      <c r="N27" s="18">
        <v>1.1999999999999999E-3</v>
      </c>
      <c r="P27" s="4">
        <v>2.3333333333333335</v>
      </c>
      <c r="Q27" s="4">
        <v>2.5925925925925926</v>
      </c>
      <c r="R27" s="4">
        <v>0.62962962962962965</v>
      </c>
      <c r="S27" s="4" t="s">
        <v>222</v>
      </c>
      <c r="T27" s="4">
        <v>2.6296296296296298</v>
      </c>
      <c r="U27" s="4">
        <v>1.4074074074074074</v>
      </c>
      <c r="V27" s="4">
        <v>5.7037037037037033</v>
      </c>
      <c r="W27" s="4">
        <v>7.2222222222222223</v>
      </c>
      <c r="X27" s="4">
        <v>11.555555555555555</v>
      </c>
      <c r="Y27" s="4">
        <v>12.666666666666666</v>
      </c>
      <c r="Z27" s="4">
        <v>13.185185185185185</v>
      </c>
      <c r="AA27" s="3"/>
      <c r="AB27" s="2">
        <v>2</v>
      </c>
      <c r="AC27" s="2">
        <v>4</v>
      </c>
      <c r="AD27" s="2">
        <v>1</v>
      </c>
      <c r="AE27" s="2" t="s">
        <v>222</v>
      </c>
      <c r="AF27" s="2">
        <v>4</v>
      </c>
      <c r="AG27" s="2">
        <v>1</v>
      </c>
      <c r="AH27" s="2">
        <v>8</v>
      </c>
      <c r="AI27" s="2">
        <v>10</v>
      </c>
      <c r="AJ27" s="2">
        <v>17</v>
      </c>
      <c r="AK27" s="2">
        <v>17</v>
      </c>
      <c r="AL27" s="2">
        <v>19</v>
      </c>
      <c r="AN27" s="2">
        <v>11</v>
      </c>
      <c r="AO27" s="2">
        <v>11</v>
      </c>
      <c r="AP27" s="2">
        <v>5</v>
      </c>
      <c r="AQ27" s="2" t="s">
        <v>222</v>
      </c>
      <c r="AR27" s="2">
        <v>8</v>
      </c>
      <c r="AS27" s="2">
        <v>9</v>
      </c>
      <c r="AT27" s="2">
        <v>18</v>
      </c>
      <c r="AU27" s="2">
        <v>18</v>
      </c>
      <c r="AV27" s="2">
        <v>23</v>
      </c>
      <c r="AW27" s="2">
        <v>23</v>
      </c>
      <c r="AX27" s="2">
        <v>25</v>
      </c>
      <c r="AY27">
        <v>25</v>
      </c>
    </row>
    <row r="28" spans="1:51" x14ac:dyDescent="0.2">
      <c r="A28" t="s">
        <v>142</v>
      </c>
      <c r="B28" t="s">
        <v>278</v>
      </c>
      <c r="C28" t="s">
        <v>361</v>
      </c>
      <c r="D28" t="s">
        <v>14</v>
      </c>
      <c r="E28" s="18"/>
      <c r="F28" s="18">
        <v>1.5E-3</v>
      </c>
      <c r="G28" s="18"/>
      <c r="H28" s="18">
        <v>2.2000000000000001E-3</v>
      </c>
      <c r="I28" s="18">
        <v>9.74E-2</v>
      </c>
      <c r="J28" s="18">
        <v>8.1500000000000003E-2</v>
      </c>
      <c r="K28" s="18">
        <v>2.3E-3</v>
      </c>
      <c r="L28" s="18">
        <v>0.1065</v>
      </c>
      <c r="M28" s="18">
        <v>8.9099999999999999E-2</v>
      </c>
      <c r="N28" s="18">
        <v>1.9E-3</v>
      </c>
      <c r="P28" s="4">
        <v>4.5925925925925934</v>
      </c>
      <c r="Q28" s="4" t="s">
        <v>222</v>
      </c>
      <c r="R28" s="4">
        <v>12.185185185185185</v>
      </c>
      <c r="S28" s="4">
        <v>11.111111111111111</v>
      </c>
      <c r="T28" s="4">
        <v>5.0370370370370372</v>
      </c>
      <c r="U28" s="4">
        <v>10.851851851851851</v>
      </c>
      <c r="V28" s="4">
        <v>10.62962962962963</v>
      </c>
      <c r="W28" s="4">
        <v>11.592592592592593</v>
      </c>
      <c r="X28" s="4">
        <v>13.518518518518519</v>
      </c>
      <c r="Y28" s="4">
        <v>11.962962962962964</v>
      </c>
      <c r="Z28" s="4">
        <v>13.037037037037036</v>
      </c>
      <c r="AA28" s="3"/>
      <c r="AB28" s="2">
        <v>6</v>
      </c>
      <c r="AC28" s="2" t="s">
        <v>222</v>
      </c>
      <c r="AD28" s="2">
        <v>17</v>
      </c>
      <c r="AE28" s="2">
        <v>15</v>
      </c>
      <c r="AF28" s="2">
        <v>5</v>
      </c>
      <c r="AG28" s="2">
        <v>16</v>
      </c>
      <c r="AH28" s="2">
        <v>14</v>
      </c>
      <c r="AI28" s="2">
        <v>16</v>
      </c>
      <c r="AJ28" s="2">
        <v>19</v>
      </c>
      <c r="AK28" s="2">
        <v>16</v>
      </c>
      <c r="AL28" s="2">
        <v>18</v>
      </c>
      <c r="AN28" s="2">
        <v>12</v>
      </c>
      <c r="AO28" s="2" t="s">
        <v>222</v>
      </c>
      <c r="AP28" s="2">
        <v>23</v>
      </c>
      <c r="AQ28" s="2">
        <v>23</v>
      </c>
      <c r="AR28" s="2">
        <v>14</v>
      </c>
      <c r="AS28" s="2">
        <v>23</v>
      </c>
      <c r="AT28" s="2">
        <v>25</v>
      </c>
      <c r="AU28" s="2">
        <v>25</v>
      </c>
      <c r="AV28" s="2">
        <v>25</v>
      </c>
      <c r="AW28" s="2">
        <v>25</v>
      </c>
      <c r="AX28" s="2">
        <v>25</v>
      </c>
      <c r="AY28">
        <v>26</v>
      </c>
    </row>
    <row r="29" spans="1:51" x14ac:dyDescent="0.2">
      <c r="A29" t="s">
        <v>73</v>
      </c>
      <c r="B29" t="s">
        <v>274</v>
      </c>
      <c r="C29" t="s">
        <v>362</v>
      </c>
      <c r="D29" t="s">
        <v>75</v>
      </c>
      <c r="E29" s="18"/>
      <c r="F29" s="18">
        <v>2.0999999999999999E-3</v>
      </c>
      <c r="G29" s="18"/>
      <c r="H29" s="18">
        <v>1.6999999999999999E-3</v>
      </c>
      <c r="I29" s="18">
        <v>9.01E-2</v>
      </c>
      <c r="J29" s="18">
        <v>9.01E-2</v>
      </c>
      <c r="K29" s="18">
        <v>1.5E-3</v>
      </c>
      <c r="L29" s="18">
        <v>7.6300000000000007E-2</v>
      </c>
      <c r="M29" s="18">
        <v>7.6300000000000007E-2</v>
      </c>
      <c r="N29" s="18">
        <v>1.1999999999999999E-3</v>
      </c>
      <c r="P29" s="4">
        <v>3.6296296296296293</v>
      </c>
      <c r="Q29" s="4">
        <v>4.9629629629629628</v>
      </c>
      <c r="R29" s="4">
        <v>4.1111111111111107</v>
      </c>
      <c r="S29" s="4">
        <v>2.5925925925925926</v>
      </c>
      <c r="T29" s="4">
        <v>4.2592592592592595</v>
      </c>
      <c r="U29" s="4">
        <v>7.1851851851851851</v>
      </c>
      <c r="V29" s="4">
        <v>6.8518518518518521</v>
      </c>
      <c r="W29" s="4">
        <v>7.5185185185185182</v>
      </c>
      <c r="X29" s="4">
        <v>9.481481481481481</v>
      </c>
      <c r="Y29" s="4">
        <v>10.814814814814815</v>
      </c>
      <c r="Z29" s="4">
        <v>13.037037037037036</v>
      </c>
      <c r="AA29" s="3"/>
      <c r="AB29" s="2">
        <v>6</v>
      </c>
      <c r="AC29" s="2">
        <v>7</v>
      </c>
      <c r="AD29" s="2">
        <v>6</v>
      </c>
      <c r="AE29" s="2">
        <v>3</v>
      </c>
      <c r="AF29" s="2">
        <v>6</v>
      </c>
      <c r="AG29" s="2">
        <v>10</v>
      </c>
      <c r="AH29" s="2">
        <v>10</v>
      </c>
      <c r="AI29" s="2">
        <v>10</v>
      </c>
      <c r="AJ29" s="2">
        <v>13</v>
      </c>
      <c r="AK29" s="2">
        <v>15</v>
      </c>
      <c r="AL29" s="2">
        <v>17</v>
      </c>
      <c r="AN29" s="2">
        <v>8</v>
      </c>
      <c r="AO29" s="2">
        <v>9</v>
      </c>
      <c r="AP29" s="2">
        <v>7</v>
      </c>
      <c r="AQ29" s="2">
        <v>8</v>
      </c>
      <c r="AR29" s="2">
        <v>9</v>
      </c>
      <c r="AS29" s="2">
        <v>12</v>
      </c>
      <c r="AT29" s="2">
        <v>13</v>
      </c>
      <c r="AU29" s="2">
        <v>14</v>
      </c>
      <c r="AV29" s="2">
        <v>16</v>
      </c>
      <c r="AW29" s="2">
        <v>18</v>
      </c>
      <c r="AX29" s="2">
        <v>22</v>
      </c>
      <c r="AY29">
        <v>27</v>
      </c>
    </row>
    <row r="30" spans="1:51" x14ac:dyDescent="0.2">
      <c r="A30" t="s">
        <v>159</v>
      </c>
      <c r="B30" t="s">
        <v>274</v>
      </c>
      <c r="C30" t="s">
        <v>363</v>
      </c>
      <c r="D30" t="s">
        <v>128</v>
      </c>
      <c r="E30" s="18"/>
      <c r="F30" s="18" t="s">
        <v>222</v>
      </c>
      <c r="G30" s="18"/>
      <c r="H30" s="18" t="s">
        <v>222</v>
      </c>
      <c r="I30" s="18" t="s">
        <v>222</v>
      </c>
      <c r="J30" s="18" t="s">
        <v>222</v>
      </c>
      <c r="K30" s="18" t="s">
        <v>222</v>
      </c>
      <c r="L30" s="18" t="s">
        <v>222</v>
      </c>
      <c r="M30" s="18" t="s">
        <v>222</v>
      </c>
      <c r="N30" s="18" t="s">
        <v>222</v>
      </c>
      <c r="P30" s="4">
        <v>4.0740740740740744</v>
      </c>
      <c r="Q30" s="4">
        <v>4.5925925925925926</v>
      </c>
      <c r="R30" s="4">
        <v>4.8518518518518521</v>
      </c>
      <c r="S30" s="4">
        <v>5.5185185185185182</v>
      </c>
      <c r="T30" s="4">
        <v>3.0370370370370372</v>
      </c>
      <c r="U30" s="4">
        <v>5.2962962962962967</v>
      </c>
      <c r="V30" s="4">
        <v>6.0740740740740744</v>
      </c>
      <c r="W30" s="4">
        <v>7.8518518518518521</v>
      </c>
      <c r="X30" s="4">
        <v>10.555555555555555</v>
      </c>
      <c r="Y30" s="4">
        <v>11.222222222222221</v>
      </c>
      <c r="Z30" s="4">
        <v>12.962962962962964</v>
      </c>
      <c r="AA30" s="3"/>
      <c r="AB30" s="2">
        <v>6</v>
      </c>
      <c r="AC30" s="2">
        <v>7</v>
      </c>
      <c r="AD30" s="2">
        <v>6</v>
      </c>
      <c r="AE30" s="2">
        <v>8</v>
      </c>
      <c r="AF30" s="2">
        <v>3</v>
      </c>
      <c r="AG30" s="2">
        <v>8</v>
      </c>
      <c r="AH30" s="2">
        <v>8</v>
      </c>
      <c r="AI30" s="2">
        <v>10</v>
      </c>
      <c r="AJ30" s="2">
        <v>14</v>
      </c>
      <c r="AK30" s="2">
        <v>14</v>
      </c>
      <c r="AL30" s="2">
        <v>18</v>
      </c>
      <c r="AN30" s="2">
        <v>13</v>
      </c>
      <c r="AO30" s="2">
        <v>13</v>
      </c>
      <c r="AP30" s="2">
        <v>13</v>
      </c>
      <c r="AQ30" s="2">
        <v>13</v>
      </c>
      <c r="AR30" s="2">
        <v>9</v>
      </c>
      <c r="AS30" s="2">
        <v>16</v>
      </c>
      <c r="AT30" s="2">
        <v>17</v>
      </c>
      <c r="AU30" s="2">
        <v>17</v>
      </c>
      <c r="AV30" s="2">
        <v>23</v>
      </c>
      <c r="AW30" s="2">
        <v>23</v>
      </c>
      <c r="AX30" s="2">
        <v>27</v>
      </c>
      <c r="AY30">
        <v>28</v>
      </c>
    </row>
    <row r="31" spans="1:51" x14ac:dyDescent="0.2">
      <c r="A31" t="s">
        <v>139</v>
      </c>
      <c r="B31" t="s">
        <v>275</v>
      </c>
      <c r="C31" t="s">
        <v>0</v>
      </c>
      <c r="D31" t="s">
        <v>1</v>
      </c>
      <c r="E31" s="18"/>
      <c r="F31" s="18">
        <v>4.0000000000000002E-4</v>
      </c>
      <c r="G31" s="18"/>
      <c r="H31" s="18">
        <v>4.0000000000000002E-4</v>
      </c>
      <c r="I31" s="18">
        <v>3.4500000000000003E-2</v>
      </c>
      <c r="J31" s="18">
        <v>3.4500000000000003E-2</v>
      </c>
      <c r="K31" s="18">
        <v>2.9999999999999997E-4</v>
      </c>
      <c r="L31" s="18">
        <v>3.9100000000000003E-2</v>
      </c>
      <c r="M31" s="18">
        <v>3.9100000000000003E-2</v>
      </c>
      <c r="N31" s="18">
        <v>2.9999999999999997E-4</v>
      </c>
      <c r="P31" s="4">
        <v>9.2222222222222214</v>
      </c>
      <c r="Q31" s="4" t="s">
        <v>222</v>
      </c>
      <c r="R31" s="4">
        <v>10.518518518518519</v>
      </c>
      <c r="S31" s="4">
        <v>11.444444444444445</v>
      </c>
      <c r="T31" s="4">
        <v>11.666666666666666</v>
      </c>
      <c r="U31" s="4">
        <v>11.111111111111111</v>
      </c>
      <c r="V31" s="4">
        <v>11.333333333333334</v>
      </c>
      <c r="W31" s="4">
        <v>12.407407407407407</v>
      </c>
      <c r="X31" s="4">
        <v>12.333333333333334</v>
      </c>
      <c r="Y31" s="4">
        <v>11.925925925925926</v>
      </c>
      <c r="Z31" s="4">
        <v>12.851851851851851</v>
      </c>
      <c r="AA31" s="3"/>
      <c r="AB31" s="2">
        <v>12</v>
      </c>
      <c r="AC31" s="2" t="s">
        <v>222</v>
      </c>
      <c r="AD31" s="2">
        <v>14</v>
      </c>
      <c r="AE31" s="2">
        <v>16</v>
      </c>
      <c r="AF31" s="2">
        <v>16</v>
      </c>
      <c r="AG31" s="2">
        <v>15</v>
      </c>
      <c r="AH31" s="2">
        <v>16</v>
      </c>
      <c r="AI31" s="2">
        <v>17</v>
      </c>
      <c r="AJ31" s="2">
        <v>16</v>
      </c>
      <c r="AK31" s="2">
        <v>16</v>
      </c>
      <c r="AL31" s="2">
        <v>18</v>
      </c>
      <c r="AN31" s="2">
        <v>22</v>
      </c>
      <c r="AO31" s="2" t="s">
        <v>222</v>
      </c>
      <c r="AP31" s="2">
        <v>25</v>
      </c>
      <c r="AQ31" s="2">
        <v>25</v>
      </c>
      <c r="AR31" s="2">
        <v>25</v>
      </c>
      <c r="AS31" s="2">
        <v>25</v>
      </c>
      <c r="AT31" s="2">
        <v>25</v>
      </c>
      <c r="AU31" s="2">
        <v>25</v>
      </c>
      <c r="AV31" s="2">
        <v>25</v>
      </c>
      <c r="AW31" s="2">
        <v>25</v>
      </c>
      <c r="AX31" s="2">
        <v>25</v>
      </c>
      <c r="AY31">
        <v>29</v>
      </c>
    </row>
    <row r="32" spans="1:51" x14ac:dyDescent="0.2">
      <c r="A32" t="s">
        <v>159</v>
      </c>
      <c r="B32" t="s">
        <v>279</v>
      </c>
      <c r="C32" t="s">
        <v>364</v>
      </c>
      <c r="D32" t="s">
        <v>71</v>
      </c>
      <c r="E32" s="18"/>
      <c r="F32" s="18">
        <v>5.4000000000000003E-3</v>
      </c>
      <c r="G32" s="18"/>
      <c r="H32" s="18">
        <v>4.8999999999999998E-3</v>
      </c>
      <c r="I32" s="18">
        <v>8.8599999999999998E-2</v>
      </c>
      <c r="J32" s="18">
        <v>8.8599999999999998E-2</v>
      </c>
      <c r="K32" s="18">
        <v>5.0000000000000001E-3</v>
      </c>
      <c r="L32" s="18">
        <v>8.4400000000000003E-2</v>
      </c>
      <c r="M32" s="18">
        <v>8.4400000000000003E-2</v>
      </c>
      <c r="N32" s="18">
        <v>5.0000000000000001E-3</v>
      </c>
      <c r="P32" s="4">
        <v>2.1111111111111112</v>
      </c>
      <c r="Q32" s="4">
        <v>2.7777777777777777</v>
      </c>
      <c r="R32" s="4">
        <v>0.85185185185185186</v>
      </c>
      <c r="S32" s="4" t="s">
        <v>222</v>
      </c>
      <c r="T32" s="4">
        <v>1.4444444444444444</v>
      </c>
      <c r="U32" s="4">
        <v>0.81481481481481477</v>
      </c>
      <c r="V32" s="4">
        <v>6.5925925925925926</v>
      </c>
      <c r="W32" s="4">
        <v>3.5925925925925926</v>
      </c>
      <c r="X32" s="4">
        <v>8.3333333333333339</v>
      </c>
      <c r="Y32" s="4">
        <v>9.8518518518518512</v>
      </c>
      <c r="Z32" s="4">
        <v>12.814814814814815</v>
      </c>
      <c r="AA32" s="3"/>
      <c r="AB32" s="2">
        <v>3</v>
      </c>
      <c r="AC32" s="2">
        <v>4</v>
      </c>
      <c r="AD32" s="2">
        <v>1</v>
      </c>
      <c r="AE32" s="2" t="s">
        <v>222</v>
      </c>
      <c r="AF32" s="2">
        <v>1</v>
      </c>
      <c r="AG32" s="2">
        <v>0</v>
      </c>
      <c r="AH32" s="2">
        <v>10</v>
      </c>
      <c r="AI32" s="2">
        <v>3</v>
      </c>
      <c r="AJ32" s="2">
        <v>10</v>
      </c>
      <c r="AK32" s="2">
        <v>13</v>
      </c>
      <c r="AL32" s="2">
        <v>17</v>
      </c>
      <c r="AN32" s="2">
        <v>11</v>
      </c>
      <c r="AO32" s="2">
        <v>12</v>
      </c>
      <c r="AP32" s="2">
        <v>5</v>
      </c>
      <c r="AQ32" s="2" t="s">
        <v>222</v>
      </c>
      <c r="AR32" s="2">
        <v>7</v>
      </c>
      <c r="AS32" s="2">
        <v>9</v>
      </c>
      <c r="AT32" s="2">
        <v>17</v>
      </c>
      <c r="AU32" s="2">
        <v>17</v>
      </c>
      <c r="AV32" s="2">
        <v>23</v>
      </c>
      <c r="AW32" s="2">
        <v>23</v>
      </c>
      <c r="AX32" s="2">
        <v>25</v>
      </c>
      <c r="AY32">
        <v>30</v>
      </c>
    </row>
    <row r="33" spans="1:51" x14ac:dyDescent="0.2">
      <c r="A33" t="s">
        <v>142</v>
      </c>
      <c r="B33" t="s">
        <v>277</v>
      </c>
      <c r="C33" t="s">
        <v>40</v>
      </c>
      <c r="D33" t="s">
        <v>41</v>
      </c>
      <c r="E33" s="18"/>
      <c r="F33" s="18">
        <v>8.9999999999999998E-4</v>
      </c>
      <c r="G33" s="18"/>
      <c r="H33" s="18">
        <v>8.9999999999999998E-4</v>
      </c>
      <c r="I33" s="18">
        <v>5.45E-2</v>
      </c>
      <c r="J33" s="18">
        <v>4.07E-2</v>
      </c>
      <c r="K33" s="18">
        <v>8.0000000000000004E-4</v>
      </c>
      <c r="L33" s="18">
        <v>7.1300000000000002E-2</v>
      </c>
      <c r="M33" s="18">
        <v>5.6800000000000003E-2</v>
      </c>
      <c r="N33" s="18">
        <v>5.9999999999999995E-4</v>
      </c>
      <c r="P33" s="4">
        <v>5.7037037037037033</v>
      </c>
      <c r="Q33" s="4">
        <v>7.333333333333333</v>
      </c>
      <c r="R33" s="4">
        <v>9.8518518518518512</v>
      </c>
      <c r="S33" s="4">
        <v>10.25925925925926</v>
      </c>
      <c r="T33" s="4">
        <v>7.0370370370370372</v>
      </c>
      <c r="U33" s="4">
        <v>11.37037037037037</v>
      </c>
      <c r="V33" s="4">
        <v>12.148148148148149</v>
      </c>
      <c r="W33" s="4">
        <v>10.407407407407407</v>
      </c>
      <c r="X33" s="4">
        <v>12.111111111111111</v>
      </c>
      <c r="Y33" s="4">
        <v>12.111111111111111</v>
      </c>
      <c r="Z33" s="4">
        <v>12.777777777777779</v>
      </c>
      <c r="AA33" s="3"/>
      <c r="AB33" s="2">
        <v>9</v>
      </c>
      <c r="AC33" s="2">
        <v>11</v>
      </c>
      <c r="AD33" s="2">
        <v>14</v>
      </c>
      <c r="AE33" s="2">
        <v>14</v>
      </c>
      <c r="AF33" s="2">
        <v>10</v>
      </c>
      <c r="AG33" s="2">
        <v>18</v>
      </c>
      <c r="AH33" s="2">
        <v>19</v>
      </c>
      <c r="AI33" s="2">
        <v>15</v>
      </c>
      <c r="AJ33" s="2">
        <v>17</v>
      </c>
      <c r="AK33" s="2">
        <v>17</v>
      </c>
      <c r="AL33" s="2">
        <v>19</v>
      </c>
      <c r="AN33" s="2">
        <v>15</v>
      </c>
      <c r="AO33" s="2">
        <v>16</v>
      </c>
      <c r="AP33" s="2">
        <v>25</v>
      </c>
      <c r="AQ33" s="2">
        <v>25</v>
      </c>
      <c r="AR33" s="2">
        <v>18</v>
      </c>
      <c r="AS33" s="2">
        <v>25</v>
      </c>
      <c r="AT33" s="2">
        <v>25</v>
      </c>
      <c r="AU33" s="2">
        <v>22</v>
      </c>
      <c r="AV33" s="2">
        <v>25</v>
      </c>
      <c r="AW33" s="2">
        <v>25</v>
      </c>
      <c r="AX33" s="2">
        <v>25</v>
      </c>
      <c r="AY33">
        <v>31</v>
      </c>
    </row>
    <row r="34" spans="1:51" x14ac:dyDescent="0.2">
      <c r="A34" t="s">
        <v>142</v>
      </c>
      <c r="B34" t="s">
        <v>277</v>
      </c>
      <c r="C34" t="s">
        <v>365</v>
      </c>
      <c r="D34" t="s">
        <v>62</v>
      </c>
      <c r="E34" s="18"/>
      <c r="F34" s="18">
        <v>1.4E-3</v>
      </c>
      <c r="G34" s="18"/>
      <c r="H34" s="18">
        <v>1.5E-3</v>
      </c>
      <c r="I34" s="18">
        <v>0.21759999999999999</v>
      </c>
      <c r="J34" s="18">
        <v>0.18210000000000001</v>
      </c>
      <c r="K34" s="18">
        <v>1.8E-3</v>
      </c>
      <c r="L34" s="18">
        <v>0.28570000000000001</v>
      </c>
      <c r="M34" s="18">
        <v>0.22720000000000001</v>
      </c>
      <c r="N34" s="18">
        <v>2.2000000000000001E-3</v>
      </c>
      <c r="P34" s="4">
        <v>7.8888888888888893</v>
      </c>
      <c r="Q34" s="4">
        <v>9.8888888888888893</v>
      </c>
      <c r="R34" s="4">
        <v>13.555555555555555</v>
      </c>
      <c r="S34" s="4">
        <v>12.296296296296296</v>
      </c>
      <c r="T34" s="4">
        <v>5.5555555555555554</v>
      </c>
      <c r="U34" s="4">
        <v>12.25925925925926</v>
      </c>
      <c r="V34" s="4">
        <v>12.481481481481481</v>
      </c>
      <c r="W34" s="4">
        <v>12.888888888888889</v>
      </c>
      <c r="X34" s="4">
        <v>12.444444444444445</v>
      </c>
      <c r="Y34" s="4">
        <v>12.962962962962964</v>
      </c>
      <c r="Z34" s="4">
        <v>12.74074074074074</v>
      </c>
      <c r="AA34" s="3"/>
      <c r="AB34" s="2">
        <v>11</v>
      </c>
      <c r="AC34" s="2">
        <v>14</v>
      </c>
      <c r="AD34" s="2">
        <v>19</v>
      </c>
      <c r="AE34" s="2">
        <v>16</v>
      </c>
      <c r="AF34" s="2">
        <v>8</v>
      </c>
      <c r="AG34" s="2">
        <v>16</v>
      </c>
      <c r="AH34" s="2">
        <v>18</v>
      </c>
      <c r="AI34" s="2">
        <v>17</v>
      </c>
      <c r="AJ34" s="2">
        <v>18</v>
      </c>
      <c r="AK34" s="2">
        <v>18</v>
      </c>
      <c r="AL34" s="2">
        <v>18</v>
      </c>
      <c r="AN34" s="2">
        <v>15</v>
      </c>
      <c r="AO34" s="2">
        <v>17</v>
      </c>
      <c r="AP34" s="2">
        <v>25</v>
      </c>
      <c r="AQ34" s="2">
        <v>25</v>
      </c>
      <c r="AR34" s="2">
        <v>12</v>
      </c>
      <c r="AS34" s="2">
        <v>25</v>
      </c>
      <c r="AT34" s="2">
        <v>25</v>
      </c>
      <c r="AU34" s="2">
        <v>25</v>
      </c>
      <c r="AV34" s="2">
        <v>25</v>
      </c>
      <c r="AW34" s="2">
        <v>25</v>
      </c>
      <c r="AX34" s="2">
        <v>25</v>
      </c>
      <c r="AY34">
        <v>32</v>
      </c>
    </row>
    <row r="35" spans="1:51" x14ac:dyDescent="0.2">
      <c r="A35" t="s">
        <v>142</v>
      </c>
      <c r="B35" t="s">
        <v>277</v>
      </c>
      <c r="C35" t="s">
        <v>243</v>
      </c>
      <c r="D35" t="s">
        <v>64</v>
      </c>
      <c r="E35" s="18"/>
      <c r="F35" s="18">
        <v>1.1999999999999999E-3</v>
      </c>
      <c r="G35" s="18"/>
      <c r="H35" s="18">
        <v>8.9999999999999998E-4</v>
      </c>
      <c r="I35" s="18">
        <v>0.11799999999999999</v>
      </c>
      <c r="J35" s="18">
        <v>9.5600000000000004E-2</v>
      </c>
      <c r="K35" s="18">
        <v>1.4E-3</v>
      </c>
      <c r="L35" s="18">
        <v>0.12039999999999999</v>
      </c>
      <c r="M35" s="18">
        <v>8.5199999999999998E-2</v>
      </c>
      <c r="N35" s="18">
        <v>1.4E-3</v>
      </c>
      <c r="P35" s="4">
        <v>5.6296296296296298</v>
      </c>
      <c r="Q35" s="4">
        <v>8.0740740740740744</v>
      </c>
      <c r="R35" s="4">
        <v>12.074074074074074</v>
      </c>
      <c r="S35" s="4">
        <v>12.925925925925926</v>
      </c>
      <c r="T35" s="4">
        <v>6.1481481481481479</v>
      </c>
      <c r="U35" s="4">
        <v>13.25925925925926</v>
      </c>
      <c r="V35" s="4">
        <v>13.518518518518519</v>
      </c>
      <c r="W35" s="4">
        <v>13.703703703703704</v>
      </c>
      <c r="X35" s="4">
        <v>13.185185185185185</v>
      </c>
      <c r="Y35" s="4">
        <v>13.851851851851851</v>
      </c>
      <c r="Z35" s="4">
        <v>12.666666666666666</v>
      </c>
      <c r="AA35" s="3"/>
      <c r="AB35" s="2">
        <v>8</v>
      </c>
      <c r="AC35" s="2">
        <v>11</v>
      </c>
      <c r="AD35" s="2">
        <v>17</v>
      </c>
      <c r="AE35" s="2">
        <v>19</v>
      </c>
      <c r="AF35" s="2">
        <v>8</v>
      </c>
      <c r="AG35" s="2">
        <v>19</v>
      </c>
      <c r="AH35" s="2">
        <v>19</v>
      </c>
      <c r="AI35" s="2">
        <v>18</v>
      </c>
      <c r="AJ35" s="2">
        <v>18</v>
      </c>
      <c r="AK35" s="2">
        <v>19</v>
      </c>
      <c r="AL35" s="2">
        <v>17</v>
      </c>
      <c r="AN35" s="2">
        <v>15</v>
      </c>
      <c r="AO35" s="2">
        <v>16</v>
      </c>
      <c r="AP35" s="2">
        <v>25</v>
      </c>
      <c r="AQ35" s="2">
        <v>25</v>
      </c>
      <c r="AR35" s="2">
        <v>12</v>
      </c>
      <c r="AS35" s="2">
        <v>25</v>
      </c>
      <c r="AT35" s="2">
        <v>25</v>
      </c>
      <c r="AU35" s="2">
        <v>25</v>
      </c>
      <c r="AV35" s="2">
        <v>25</v>
      </c>
      <c r="AW35" s="2">
        <v>25</v>
      </c>
      <c r="AX35" s="2">
        <v>25</v>
      </c>
      <c r="AY35">
        <v>33</v>
      </c>
    </row>
    <row r="36" spans="1:51" x14ac:dyDescent="0.2">
      <c r="A36" t="s">
        <v>366</v>
      </c>
      <c r="B36" t="s">
        <v>274</v>
      </c>
      <c r="C36" t="s">
        <v>367</v>
      </c>
      <c r="D36" t="s">
        <v>228</v>
      </c>
      <c r="E36" s="18"/>
      <c r="F36" s="18">
        <v>3.0999999999999999E-3</v>
      </c>
      <c r="G36" s="18"/>
      <c r="H36" s="18">
        <v>3.3999999999999998E-3</v>
      </c>
      <c r="I36" s="18">
        <v>5.6099999999999997E-2</v>
      </c>
      <c r="J36" s="18">
        <v>5.6099999999999997E-2</v>
      </c>
      <c r="K36" s="18">
        <v>3.7000000000000002E-3</v>
      </c>
      <c r="L36" s="18">
        <v>6.1100000000000002E-2</v>
      </c>
      <c r="M36" s="18">
        <v>6.1100000000000002E-2</v>
      </c>
      <c r="N36" s="18">
        <v>1.6999999999999999E-3</v>
      </c>
      <c r="P36" s="4">
        <v>3.2222222222222223</v>
      </c>
      <c r="Q36" s="4">
        <v>4.4444444444444438</v>
      </c>
      <c r="R36" s="4">
        <v>6.1481481481481479</v>
      </c>
      <c r="S36" s="4">
        <v>4.1481481481481479</v>
      </c>
      <c r="T36" s="4">
        <v>4.1481481481481479</v>
      </c>
      <c r="U36" s="4">
        <v>4.7777777777777777</v>
      </c>
      <c r="V36" s="4">
        <v>6.2962962962962967</v>
      </c>
      <c r="W36" s="4">
        <v>6.6296296296296298</v>
      </c>
      <c r="X36" s="4">
        <v>11.518518518518519</v>
      </c>
      <c r="Y36" s="4">
        <v>12.62962962962963</v>
      </c>
      <c r="Z36" s="4">
        <v>12.62962962962963</v>
      </c>
      <c r="AA36" s="3"/>
      <c r="AB36" s="2">
        <v>4</v>
      </c>
      <c r="AC36" s="2">
        <v>6</v>
      </c>
      <c r="AD36" s="2">
        <v>9</v>
      </c>
      <c r="AE36" s="2">
        <v>6</v>
      </c>
      <c r="AF36" s="2">
        <v>6</v>
      </c>
      <c r="AG36" s="2">
        <v>6</v>
      </c>
      <c r="AH36" s="2">
        <v>7</v>
      </c>
      <c r="AI36" s="2">
        <v>8</v>
      </c>
      <c r="AJ36" s="2">
        <v>18</v>
      </c>
      <c r="AK36" s="2">
        <v>17</v>
      </c>
      <c r="AL36" s="2">
        <v>17</v>
      </c>
      <c r="AN36" s="2">
        <v>11</v>
      </c>
      <c r="AO36" s="2">
        <v>13</v>
      </c>
      <c r="AP36" s="2">
        <v>13</v>
      </c>
      <c r="AQ36" s="2">
        <v>13</v>
      </c>
      <c r="AR36" s="2">
        <v>9</v>
      </c>
      <c r="AS36" s="2">
        <v>16</v>
      </c>
      <c r="AT36" s="2">
        <v>17</v>
      </c>
      <c r="AU36" s="2">
        <v>18</v>
      </c>
      <c r="AV36" s="2">
        <v>23</v>
      </c>
      <c r="AW36" s="2">
        <v>23</v>
      </c>
      <c r="AX36" s="2">
        <v>26</v>
      </c>
      <c r="AY36">
        <v>34</v>
      </c>
    </row>
    <row r="37" spans="1:51" x14ac:dyDescent="0.2">
      <c r="A37" t="s">
        <v>159</v>
      </c>
      <c r="B37" t="s">
        <v>279</v>
      </c>
      <c r="C37" t="s">
        <v>368</v>
      </c>
      <c r="D37" t="s">
        <v>239</v>
      </c>
      <c r="E37" s="18"/>
      <c r="F37" s="18">
        <v>1.1000000000000001E-3</v>
      </c>
      <c r="G37" s="18"/>
      <c r="H37" s="18">
        <v>1E-3</v>
      </c>
      <c r="I37" s="18">
        <v>8.43E-2</v>
      </c>
      <c r="J37" s="18">
        <v>8.43E-2</v>
      </c>
      <c r="K37" s="18">
        <v>1.1000000000000001E-3</v>
      </c>
      <c r="L37" s="18">
        <v>4.9299999999999997E-2</v>
      </c>
      <c r="M37" s="18">
        <v>4.9299999999999997E-2</v>
      </c>
      <c r="N37" s="18">
        <v>1.4E-3</v>
      </c>
      <c r="P37" s="4" t="s">
        <v>222</v>
      </c>
      <c r="Q37" s="4" t="s">
        <v>222</v>
      </c>
      <c r="R37" s="4">
        <v>6.7037037037037033</v>
      </c>
      <c r="S37" s="4">
        <v>5.7777777777777777</v>
      </c>
      <c r="T37" s="4">
        <v>3.5185185185185186</v>
      </c>
      <c r="U37" s="4">
        <v>6.8888888888888893</v>
      </c>
      <c r="V37" s="4">
        <v>7.1111111111111107</v>
      </c>
      <c r="W37" s="4">
        <v>7.7407407407407405</v>
      </c>
      <c r="X37" s="4">
        <v>12.444444444444445</v>
      </c>
      <c r="Y37" s="4">
        <v>12.703703703703704</v>
      </c>
      <c r="Z37" s="4">
        <v>12.407407407407407</v>
      </c>
      <c r="AA37" s="3"/>
      <c r="AB37" s="2" t="s">
        <v>222</v>
      </c>
      <c r="AC37" s="2" t="s">
        <v>222</v>
      </c>
      <c r="AD37" s="2">
        <v>9</v>
      </c>
      <c r="AE37" s="2">
        <v>7</v>
      </c>
      <c r="AF37" s="2">
        <v>4</v>
      </c>
      <c r="AG37" s="2">
        <v>9</v>
      </c>
      <c r="AH37" s="2">
        <v>8</v>
      </c>
      <c r="AI37" s="2">
        <v>12</v>
      </c>
      <c r="AJ37" s="2">
        <v>19</v>
      </c>
      <c r="AK37" s="2">
        <v>18</v>
      </c>
      <c r="AL37" s="2">
        <v>16</v>
      </c>
      <c r="AN37" s="2" t="s">
        <v>222</v>
      </c>
      <c r="AO37" s="2" t="s">
        <v>222</v>
      </c>
      <c r="AP37" s="2">
        <v>13</v>
      </c>
      <c r="AQ37" s="2">
        <v>13</v>
      </c>
      <c r="AR37" s="2">
        <v>9</v>
      </c>
      <c r="AS37" s="2">
        <v>16</v>
      </c>
      <c r="AT37" s="2">
        <v>18</v>
      </c>
      <c r="AU37" s="2">
        <v>18</v>
      </c>
      <c r="AV37" s="2">
        <v>23</v>
      </c>
      <c r="AW37" s="2">
        <v>23</v>
      </c>
      <c r="AX37" s="2">
        <v>25</v>
      </c>
      <c r="AY37">
        <v>35</v>
      </c>
    </row>
    <row r="38" spans="1:51" x14ac:dyDescent="0.2">
      <c r="A38" t="s">
        <v>142</v>
      </c>
      <c r="B38" t="s">
        <v>277</v>
      </c>
      <c r="C38" t="s">
        <v>369</v>
      </c>
      <c r="D38" t="s">
        <v>24</v>
      </c>
      <c r="E38" s="18"/>
      <c r="F38" s="18">
        <v>1.5E-3</v>
      </c>
      <c r="G38" s="18"/>
      <c r="H38" s="18">
        <v>1.5E-3</v>
      </c>
      <c r="I38" s="18">
        <v>7.0900000000000005E-2</v>
      </c>
      <c r="J38" s="18">
        <v>5.5599999999999997E-2</v>
      </c>
      <c r="K38" s="18">
        <v>1.6000000000000001E-3</v>
      </c>
      <c r="L38" s="18">
        <v>8.8800000000000004E-2</v>
      </c>
      <c r="M38" s="18">
        <v>6.8199999999999997E-2</v>
      </c>
      <c r="N38" s="18">
        <v>1.6000000000000001E-3</v>
      </c>
      <c r="P38" s="4">
        <v>6.0370370370370372</v>
      </c>
      <c r="Q38" s="4" t="s">
        <v>222</v>
      </c>
      <c r="R38" s="4">
        <v>9.8888888888888893</v>
      </c>
      <c r="S38" s="4">
        <v>10.555555555555555</v>
      </c>
      <c r="T38" s="4">
        <v>7.1111111111111107</v>
      </c>
      <c r="U38" s="4">
        <v>10.703703703703704</v>
      </c>
      <c r="V38" s="4">
        <v>11.222222222222221</v>
      </c>
      <c r="W38" s="4">
        <v>11.222222222222221</v>
      </c>
      <c r="X38" s="4">
        <v>13.25925925925926</v>
      </c>
      <c r="Y38" s="4">
        <v>12.592592592592593</v>
      </c>
      <c r="Z38" s="4">
        <v>12.296296296296296</v>
      </c>
      <c r="AA38" s="3"/>
      <c r="AB38" s="2">
        <v>10</v>
      </c>
      <c r="AC38" s="2" t="s">
        <v>222</v>
      </c>
      <c r="AD38" s="2">
        <v>12</v>
      </c>
      <c r="AE38" s="2">
        <v>16</v>
      </c>
      <c r="AF38" s="2">
        <v>11</v>
      </c>
      <c r="AG38" s="2">
        <v>17</v>
      </c>
      <c r="AH38" s="2">
        <v>18</v>
      </c>
      <c r="AI38" s="2">
        <v>17</v>
      </c>
      <c r="AJ38" s="2">
        <v>19</v>
      </c>
      <c r="AK38" s="2">
        <v>18</v>
      </c>
      <c r="AL38" s="2">
        <v>18</v>
      </c>
      <c r="AN38" s="2">
        <v>15</v>
      </c>
      <c r="AO38" s="2" t="s">
        <v>222</v>
      </c>
      <c r="AP38" s="2">
        <v>25</v>
      </c>
      <c r="AQ38" s="2">
        <v>25</v>
      </c>
      <c r="AR38" s="2">
        <v>17</v>
      </c>
      <c r="AS38" s="2">
        <v>25</v>
      </c>
      <c r="AT38" s="2">
        <v>25</v>
      </c>
      <c r="AU38" s="2">
        <v>25</v>
      </c>
      <c r="AV38" s="2">
        <v>25</v>
      </c>
      <c r="AW38" s="2">
        <v>25</v>
      </c>
      <c r="AX38" s="2">
        <v>25</v>
      </c>
      <c r="AY38">
        <v>36</v>
      </c>
    </row>
    <row r="39" spans="1:51" x14ac:dyDescent="0.2">
      <c r="A39" t="s">
        <v>142</v>
      </c>
      <c r="B39" t="s">
        <v>278</v>
      </c>
      <c r="C39" t="s">
        <v>370</v>
      </c>
      <c r="D39" t="s">
        <v>104</v>
      </c>
      <c r="E39" s="18"/>
      <c r="F39" s="18">
        <v>6.9999999999999999E-4</v>
      </c>
      <c r="G39" s="18"/>
      <c r="H39" s="18">
        <v>6.9999999999999999E-4</v>
      </c>
      <c r="I39" s="18">
        <v>0.1026</v>
      </c>
      <c r="J39" s="18">
        <v>8.1799999999999998E-2</v>
      </c>
      <c r="K39" s="18">
        <v>1E-3</v>
      </c>
      <c r="L39" s="18">
        <v>0.13700000000000001</v>
      </c>
      <c r="M39" s="18">
        <v>0.12620000000000001</v>
      </c>
      <c r="N39" s="18">
        <v>1.1000000000000001E-3</v>
      </c>
      <c r="P39" s="4">
        <v>3</v>
      </c>
      <c r="Q39" s="4" t="s">
        <v>222</v>
      </c>
      <c r="R39" s="4">
        <v>12.814814814814815</v>
      </c>
      <c r="S39" s="4">
        <v>12</v>
      </c>
      <c r="T39" s="4">
        <v>3.9629629629629628</v>
      </c>
      <c r="U39" s="4">
        <v>12.222222222222221</v>
      </c>
      <c r="V39" s="4">
        <v>11.444444444444445</v>
      </c>
      <c r="W39" s="4">
        <v>10.962962962962964</v>
      </c>
      <c r="X39" s="4">
        <v>12.37037037037037</v>
      </c>
      <c r="Y39" s="4">
        <v>13.222222222222221</v>
      </c>
      <c r="Z39" s="4">
        <v>12.296296296296296</v>
      </c>
      <c r="AA39" s="3"/>
      <c r="AB39" s="2">
        <v>4</v>
      </c>
      <c r="AC39" s="2" t="s">
        <v>222</v>
      </c>
      <c r="AD39" s="2">
        <v>17</v>
      </c>
      <c r="AE39" s="2">
        <v>17</v>
      </c>
      <c r="AF39" s="2">
        <v>5</v>
      </c>
      <c r="AG39" s="2">
        <v>15</v>
      </c>
      <c r="AH39" s="2">
        <v>15</v>
      </c>
      <c r="AI39" s="2">
        <v>14</v>
      </c>
      <c r="AJ39" s="2">
        <v>17</v>
      </c>
      <c r="AK39" s="2">
        <v>18</v>
      </c>
      <c r="AL39" s="2">
        <v>17</v>
      </c>
      <c r="AN39" s="2">
        <v>9</v>
      </c>
      <c r="AO39" s="2" t="s">
        <v>222</v>
      </c>
      <c r="AP39" s="2">
        <v>23</v>
      </c>
      <c r="AQ39" s="2">
        <v>23</v>
      </c>
      <c r="AR39" s="2">
        <v>10</v>
      </c>
      <c r="AS39" s="2">
        <v>25</v>
      </c>
      <c r="AT39" s="2">
        <v>25</v>
      </c>
      <c r="AU39" s="2">
        <v>22</v>
      </c>
      <c r="AV39" s="2">
        <v>25</v>
      </c>
      <c r="AW39" s="2">
        <v>25</v>
      </c>
      <c r="AX39" s="2">
        <v>25</v>
      </c>
      <c r="AY39">
        <v>37</v>
      </c>
    </row>
    <row r="40" spans="1:51" x14ac:dyDescent="0.2">
      <c r="A40" t="s">
        <v>142</v>
      </c>
      <c r="B40" t="s">
        <v>277</v>
      </c>
      <c r="C40" t="s">
        <v>371</v>
      </c>
      <c r="D40" t="s">
        <v>130</v>
      </c>
      <c r="E40" s="18"/>
      <c r="F40" s="18">
        <v>6.9999999999999999E-4</v>
      </c>
      <c r="G40" s="18"/>
      <c r="H40" s="18">
        <v>8.0000000000000004E-4</v>
      </c>
      <c r="I40" s="18">
        <v>6.3200000000000006E-2</v>
      </c>
      <c r="J40" s="18">
        <v>5.28E-2</v>
      </c>
      <c r="K40" s="18">
        <v>1.1000000000000001E-3</v>
      </c>
      <c r="L40" s="18">
        <v>6.3299999999999995E-2</v>
      </c>
      <c r="M40" s="18">
        <v>5.0500000000000003E-2</v>
      </c>
      <c r="N40" s="18">
        <v>1.1000000000000001E-3</v>
      </c>
      <c r="P40" s="4" t="s">
        <v>222</v>
      </c>
      <c r="Q40" s="4">
        <v>8.5555555555555554</v>
      </c>
      <c r="R40" s="4">
        <v>10.555555555555555</v>
      </c>
      <c r="S40" s="4">
        <v>10.925925925925926</v>
      </c>
      <c r="T40" s="4">
        <v>7.9259259259259256</v>
      </c>
      <c r="U40" s="4">
        <v>12.185185185185185</v>
      </c>
      <c r="V40" s="4">
        <v>10.777777777777779</v>
      </c>
      <c r="W40" s="4">
        <v>9.2962962962962958</v>
      </c>
      <c r="X40" s="4">
        <v>13.296296296296296</v>
      </c>
      <c r="Y40" s="4">
        <v>11.962962962962964</v>
      </c>
      <c r="Z40" s="4">
        <v>12.222222222222221</v>
      </c>
      <c r="AA40" s="3"/>
      <c r="AB40" s="2" t="s">
        <v>222</v>
      </c>
      <c r="AC40" s="2">
        <v>12</v>
      </c>
      <c r="AD40" s="2">
        <v>15</v>
      </c>
      <c r="AE40" s="2">
        <v>14</v>
      </c>
      <c r="AF40" s="2">
        <v>12</v>
      </c>
      <c r="AG40" s="2">
        <v>17</v>
      </c>
      <c r="AH40" s="2">
        <v>15</v>
      </c>
      <c r="AI40" s="2">
        <v>12</v>
      </c>
      <c r="AJ40" s="2">
        <v>19</v>
      </c>
      <c r="AK40" s="2">
        <v>16</v>
      </c>
      <c r="AL40" s="2">
        <v>17</v>
      </c>
      <c r="AN40" s="2" t="s">
        <v>222</v>
      </c>
      <c r="AO40" s="2">
        <v>16</v>
      </c>
      <c r="AP40" s="2">
        <v>25</v>
      </c>
      <c r="AQ40" s="2">
        <v>25</v>
      </c>
      <c r="AR40" s="2">
        <v>17</v>
      </c>
      <c r="AS40" s="2">
        <v>25</v>
      </c>
      <c r="AT40" s="2">
        <v>25</v>
      </c>
      <c r="AU40" s="2">
        <v>25</v>
      </c>
      <c r="AV40" s="2">
        <v>25</v>
      </c>
      <c r="AW40" s="2">
        <v>25</v>
      </c>
      <c r="AX40" s="2">
        <v>25</v>
      </c>
      <c r="AY40">
        <v>38</v>
      </c>
    </row>
    <row r="41" spans="1:51" x14ac:dyDescent="0.2">
      <c r="A41" t="s">
        <v>296</v>
      </c>
      <c r="B41" t="s">
        <v>280</v>
      </c>
      <c r="C41" t="s">
        <v>372</v>
      </c>
      <c r="D41" t="s">
        <v>134</v>
      </c>
      <c r="E41" s="18"/>
      <c r="F41" s="18">
        <v>6.9999999999999999E-4</v>
      </c>
      <c r="G41" s="18"/>
      <c r="H41" s="18">
        <v>6.9999999999999999E-4</v>
      </c>
      <c r="I41" s="18">
        <v>3.4000000000000002E-2</v>
      </c>
      <c r="J41" s="18">
        <v>2.6700000000000002E-2</v>
      </c>
      <c r="K41" s="18">
        <v>6.9999999999999999E-4</v>
      </c>
      <c r="L41" s="18">
        <v>4.7199999999999999E-2</v>
      </c>
      <c r="M41" s="18">
        <v>3.6200000000000003E-2</v>
      </c>
      <c r="N41" s="18">
        <v>8.0000000000000004E-4</v>
      </c>
      <c r="P41" s="4">
        <v>8.1111111111111107</v>
      </c>
      <c r="Q41" s="4">
        <v>8.7407407407407405</v>
      </c>
      <c r="R41" s="4">
        <v>8.2592592592592595</v>
      </c>
      <c r="S41" s="4">
        <v>6.5555555555555554</v>
      </c>
      <c r="T41" s="4">
        <v>6.0740740740740744</v>
      </c>
      <c r="U41" s="4">
        <v>8.5555555555555554</v>
      </c>
      <c r="V41" s="4">
        <v>10.518518518518519</v>
      </c>
      <c r="W41" s="4">
        <v>9.9629629629629637</v>
      </c>
      <c r="X41" s="4">
        <v>11.962962962962964</v>
      </c>
      <c r="Y41" s="4">
        <v>11.555555555555555</v>
      </c>
      <c r="Z41" s="4">
        <v>12.296296296296296</v>
      </c>
      <c r="AA41" s="3"/>
      <c r="AB41" s="2">
        <v>12</v>
      </c>
      <c r="AC41" s="2">
        <v>13</v>
      </c>
      <c r="AD41" s="2">
        <v>12</v>
      </c>
      <c r="AE41" s="2">
        <v>10</v>
      </c>
      <c r="AF41" s="2">
        <v>8</v>
      </c>
      <c r="AG41" s="2">
        <v>13</v>
      </c>
      <c r="AH41" s="2">
        <v>16</v>
      </c>
      <c r="AI41" s="2">
        <v>15</v>
      </c>
      <c r="AJ41" s="2">
        <v>17</v>
      </c>
      <c r="AK41" s="2">
        <v>17</v>
      </c>
      <c r="AL41" s="2">
        <v>16</v>
      </c>
      <c r="AN41" s="2">
        <v>18</v>
      </c>
      <c r="AO41" s="2">
        <v>22</v>
      </c>
      <c r="AP41" s="2">
        <v>22</v>
      </c>
      <c r="AQ41" s="2">
        <v>19</v>
      </c>
      <c r="AR41" s="2">
        <v>20</v>
      </c>
      <c r="AS41" s="2">
        <v>20</v>
      </c>
      <c r="AT41" s="2">
        <v>25</v>
      </c>
      <c r="AU41" s="2">
        <v>25</v>
      </c>
      <c r="AV41" s="2">
        <v>25</v>
      </c>
      <c r="AW41" s="2">
        <v>25</v>
      </c>
      <c r="AX41" s="2">
        <v>25</v>
      </c>
      <c r="AY41">
        <v>39</v>
      </c>
    </row>
    <row r="42" spans="1:51" x14ac:dyDescent="0.2">
      <c r="A42" t="s">
        <v>159</v>
      </c>
      <c r="B42" t="s">
        <v>274</v>
      </c>
      <c r="C42" t="s">
        <v>373</v>
      </c>
      <c r="D42" t="s">
        <v>80</v>
      </c>
      <c r="E42" s="18"/>
      <c r="F42" s="18">
        <v>1.6999999999999999E-3</v>
      </c>
      <c r="G42" s="18"/>
      <c r="H42" s="18">
        <v>1.8E-3</v>
      </c>
      <c r="I42" s="18">
        <v>8.0199999999999994E-2</v>
      </c>
      <c r="J42" s="18">
        <v>8.0199999999999994E-2</v>
      </c>
      <c r="K42" s="18">
        <v>1.6000000000000001E-3</v>
      </c>
      <c r="L42" s="18">
        <v>7.2499999999999995E-2</v>
      </c>
      <c r="M42" s="18">
        <v>7.2499999999999995E-2</v>
      </c>
      <c r="N42" s="18">
        <v>1E-3</v>
      </c>
      <c r="P42" s="4">
        <v>1.037037037037037</v>
      </c>
      <c r="Q42" s="4">
        <v>4.8888888888888893</v>
      </c>
      <c r="R42" s="4">
        <v>5.1851851851851851</v>
      </c>
      <c r="S42" s="4">
        <v>4.8888888888888893</v>
      </c>
      <c r="T42" s="4">
        <v>2.7407407407407409</v>
      </c>
      <c r="U42" s="4">
        <v>5.4074074074074074</v>
      </c>
      <c r="V42" s="4">
        <v>7.7777777777777777</v>
      </c>
      <c r="W42" s="4">
        <v>9.1111111111111107</v>
      </c>
      <c r="X42" s="4">
        <v>13.333333333333334</v>
      </c>
      <c r="Y42" s="4">
        <v>12.666666666666666</v>
      </c>
      <c r="Z42" s="4">
        <v>12.25925925925926</v>
      </c>
      <c r="AA42" s="3"/>
      <c r="AB42" s="2">
        <v>2</v>
      </c>
      <c r="AC42" s="2">
        <v>7</v>
      </c>
      <c r="AD42" s="2">
        <v>7</v>
      </c>
      <c r="AE42" s="2">
        <v>7</v>
      </c>
      <c r="AF42" s="2">
        <v>3</v>
      </c>
      <c r="AG42" s="2">
        <v>8</v>
      </c>
      <c r="AH42" s="2">
        <v>11</v>
      </c>
      <c r="AI42" s="2">
        <v>13</v>
      </c>
      <c r="AJ42" s="2">
        <v>19</v>
      </c>
      <c r="AK42" s="2">
        <v>17</v>
      </c>
      <c r="AL42" s="2">
        <v>17</v>
      </c>
      <c r="AN42" s="2">
        <v>3</v>
      </c>
      <c r="AO42" s="2">
        <v>13</v>
      </c>
      <c r="AP42" s="2">
        <v>13</v>
      </c>
      <c r="AQ42" s="2">
        <v>13</v>
      </c>
      <c r="AR42" s="2">
        <v>9</v>
      </c>
      <c r="AS42" s="2">
        <v>16</v>
      </c>
      <c r="AT42" s="2">
        <v>17</v>
      </c>
      <c r="AU42" s="2">
        <v>18</v>
      </c>
      <c r="AV42" s="2">
        <v>23</v>
      </c>
      <c r="AW42" s="2">
        <v>23</v>
      </c>
      <c r="AX42" s="2">
        <v>27</v>
      </c>
      <c r="AY42">
        <v>40</v>
      </c>
    </row>
    <row r="43" spans="1:51" x14ac:dyDescent="0.2">
      <c r="A43" t="s">
        <v>142</v>
      </c>
      <c r="B43" t="s">
        <v>278</v>
      </c>
      <c r="C43" t="s">
        <v>374</v>
      </c>
      <c r="D43" t="s">
        <v>221</v>
      </c>
      <c r="E43" s="18"/>
      <c r="F43" s="18">
        <v>1.8E-3</v>
      </c>
      <c r="G43" s="18"/>
      <c r="H43" s="18">
        <v>1.6999999999999999E-3</v>
      </c>
      <c r="I43" s="18">
        <v>4.1000000000000002E-2</v>
      </c>
      <c r="J43" s="18">
        <v>3.0599999999999999E-2</v>
      </c>
      <c r="K43" s="18">
        <v>1.5E-3</v>
      </c>
      <c r="L43" s="18">
        <v>4.2999999999999997E-2</v>
      </c>
      <c r="M43" s="18">
        <v>3.8699999999999998E-2</v>
      </c>
      <c r="N43" s="18">
        <v>1E-3</v>
      </c>
      <c r="P43" s="4">
        <v>3.4814814814814814</v>
      </c>
      <c r="Q43" s="4" t="s">
        <v>222</v>
      </c>
      <c r="R43" s="4">
        <v>9.6666666666666661</v>
      </c>
      <c r="S43" s="4">
        <v>9.4074074074074066</v>
      </c>
      <c r="T43" s="4">
        <v>7.4814814814814818</v>
      </c>
      <c r="U43" s="4">
        <v>11.148148148148149</v>
      </c>
      <c r="V43" s="4">
        <v>11.592592592592593</v>
      </c>
      <c r="W43" s="4">
        <v>11</v>
      </c>
      <c r="X43" s="4">
        <v>11.444444444444445</v>
      </c>
      <c r="Y43" s="4">
        <v>13.296296296296296</v>
      </c>
      <c r="Z43" s="4">
        <v>12.25925925925926</v>
      </c>
      <c r="AA43" s="3"/>
      <c r="AB43" s="2">
        <v>4</v>
      </c>
      <c r="AC43" s="2" t="s">
        <v>222</v>
      </c>
      <c r="AD43" s="2">
        <v>13</v>
      </c>
      <c r="AE43" s="2">
        <v>12</v>
      </c>
      <c r="AF43" s="2">
        <v>11</v>
      </c>
      <c r="AG43" s="2">
        <v>14</v>
      </c>
      <c r="AH43" s="2">
        <v>16</v>
      </c>
      <c r="AI43" s="2">
        <v>15</v>
      </c>
      <c r="AJ43" s="2">
        <v>15</v>
      </c>
      <c r="AK43" s="2">
        <v>19</v>
      </c>
      <c r="AL43" s="2">
        <v>17</v>
      </c>
      <c r="AN43" s="2">
        <v>12</v>
      </c>
      <c r="AO43" s="2" t="s">
        <v>222</v>
      </c>
      <c r="AP43" s="2">
        <v>23</v>
      </c>
      <c r="AQ43" s="2">
        <v>23</v>
      </c>
      <c r="AR43" s="2">
        <v>18</v>
      </c>
      <c r="AS43" s="2">
        <v>23</v>
      </c>
      <c r="AT43" s="2">
        <v>25</v>
      </c>
      <c r="AU43" s="2">
        <v>25</v>
      </c>
      <c r="AV43" s="2">
        <v>25</v>
      </c>
      <c r="AW43" s="2">
        <v>25</v>
      </c>
      <c r="AX43" s="2">
        <v>25</v>
      </c>
      <c r="AY43">
        <v>41</v>
      </c>
    </row>
    <row r="44" spans="1:51" x14ac:dyDescent="0.2">
      <c r="A44" t="s">
        <v>139</v>
      </c>
      <c r="B44" t="s">
        <v>275</v>
      </c>
      <c r="C44" t="s">
        <v>375</v>
      </c>
      <c r="D44" t="s">
        <v>127</v>
      </c>
      <c r="E44" s="18"/>
      <c r="F44" s="18">
        <v>2.3E-3</v>
      </c>
      <c r="G44" s="18"/>
      <c r="H44" s="18">
        <v>2.3999999999999998E-3</v>
      </c>
      <c r="I44" s="18">
        <v>0.1019</v>
      </c>
      <c r="J44" s="18">
        <v>0.1019</v>
      </c>
      <c r="K44" s="18">
        <v>2.2000000000000001E-3</v>
      </c>
      <c r="L44" s="18">
        <v>0.1187</v>
      </c>
      <c r="M44" s="18">
        <v>0.1187</v>
      </c>
      <c r="N44" s="18">
        <v>2.3999999999999998E-3</v>
      </c>
      <c r="P44" s="4" t="s">
        <v>222</v>
      </c>
      <c r="Q44" s="4" t="s">
        <v>222</v>
      </c>
      <c r="R44" s="4">
        <v>9.518518518518519</v>
      </c>
      <c r="S44" s="4">
        <v>10</v>
      </c>
      <c r="T44" s="4">
        <v>11.074074074074074</v>
      </c>
      <c r="U44" s="4">
        <v>9.8148148148148149</v>
      </c>
      <c r="V44" s="4">
        <v>11.148148148148149</v>
      </c>
      <c r="W44" s="4">
        <v>12.25925925925926</v>
      </c>
      <c r="X44" s="4">
        <v>12.148148148148149</v>
      </c>
      <c r="Y44" s="4">
        <v>11.62962962962963</v>
      </c>
      <c r="Z44" s="4">
        <v>12.222222222222221</v>
      </c>
      <c r="AA44" s="3"/>
      <c r="AB44" s="2" t="s">
        <v>222</v>
      </c>
      <c r="AC44" s="2" t="s">
        <v>222</v>
      </c>
      <c r="AD44" s="2">
        <v>12</v>
      </c>
      <c r="AE44" s="2">
        <v>12</v>
      </c>
      <c r="AF44" s="2">
        <v>15</v>
      </c>
      <c r="AG44" s="2">
        <v>13</v>
      </c>
      <c r="AH44" s="2">
        <v>17</v>
      </c>
      <c r="AI44" s="2">
        <v>17</v>
      </c>
      <c r="AJ44" s="2">
        <v>18</v>
      </c>
      <c r="AK44" s="2">
        <v>15</v>
      </c>
      <c r="AL44" s="2">
        <v>18</v>
      </c>
      <c r="AN44" s="2" t="s">
        <v>222</v>
      </c>
      <c r="AO44" s="2" t="s">
        <v>222</v>
      </c>
      <c r="AP44" s="2">
        <v>25</v>
      </c>
      <c r="AQ44" s="2">
        <v>25</v>
      </c>
      <c r="AR44" s="2">
        <v>25</v>
      </c>
      <c r="AS44" s="2">
        <v>25</v>
      </c>
      <c r="AT44" s="2">
        <v>25</v>
      </c>
      <c r="AU44" s="2">
        <v>25</v>
      </c>
      <c r="AV44" s="2">
        <v>25</v>
      </c>
      <c r="AW44" s="2">
        <v>25</v>
      </c>
      <c r="AX44" s="2">
        <v>25</v>
      </c>
      <c r="AY44">
        <v>42</v>
      </c>
    </row>
    <row r="45" spans="1:51" x14ac:dyDescent="0.2">
      <c r="A45" t="s">
        <v>159</v>
      </c>
      <c r="B45" t="s">
        <v>274</v>
      </c>
      <c r="C45" t="s">
        <v>376</v>
      </c>
      <c r="D45" t="s">
        <v>91</v>
      </c>
      <c r="E45" s="18"/>
      <c r="F45" s="18">
        <v>1.1999999999999999E-3</v>
      </c>
      <c r="G45" s="18"/>
      <c r="H45" s="18">
        <v>1.5E-3</v>
      </c>
      <c r="I45" s="18">
        <v>6.2E-2</v>
      </c>
      <c r="J45" s="18">
        <v>6.2E-2</v>
      </c>
      <c r="K45" s="18">
        <v>1.6000000000000001E-3</v>
      </c>
      <c r="L45" s="18">
        <v>4.36E-2</v>
      </c>
      <c r="M45" s="18">
        <v>4.36E-2</v>
      </c>
      <c r="N45" s="18">
        <v>1.1999999999999999E-3</v>
      </c>
      <c r="P45" s="4">
        <v>3.7037037037037037</v>
      </c>
      <c r="Q45" s="4">
        <v>5.9629629629629628</v>
      </c>
      <c r="R45" s="4">
        <v>5.2962962962962967</v>
      </c>
      <c r="S45" s="4">
        <v>3.8518518518518516</v>
      </c>
      <c r="T45" s="4">
        <v>2.2592592592592591</v>
      </c>
      <c r="U45" s="4">
        <v>3.3333333333333335</v>
      </c>
      <c r="V45" s="4">
        <v>4.7407407407407405</v>
      </c>
      <c r="W45" s="4">
        <v>7.5185185185185182</v>
      </c>
      <c r="X45" s="4">
        <v>10.666666666666666</v>
      </c>
      <c r="Y45" s="4">
        <v>11.888888888888889</v>
      </c>
      <c r="Z45" s="4">
        <v>12.148148148148149</v>
      </c>
      <c r="AA45" s="3"/>
      <c r="AB45" s="2">
        <v>4</v>
      </c>
      <c r="AC45" s="2">
        <v>9</v>
      </c>
      <c r="AD45" s="2">
        <v>7</v>
      </c>
      <c r="AE45" s="2">
        <v>5</v>
      </c>
      <c r="AF45" s="2">
        <v>4</v>
      </c>
      <c r="AG45" s="2">
        <v>4</v>
      </c>
      <c r="AH45" s="2">
        <v>6</v>
      </c>
      <c r="AI45" s="2">
        <v>11</v>
      </c>
      <c r="AJ45" s="2">
        <v>17</v>
      </c>
      <c r="AK45" s="2">
        <v>16</v>
      </c>
      <c r="AL45" s="2">
        <v>17</v>
      </c>
      <c r="AN45" s="2">
        <v>11</v>
      </c>
      <c r="AO45" s="2">
        <v>13</v>
      </c>
      <c r="AP45" s="2">
        <v>13</v>
      </c>
      <c r="AQ45" s="2">
        <v>13</v>
      </c>
      <c r="AR45" s="2">
        <v>9</v>
      </c>
      <c r="AS45" s="2">
        <v>16</v>
      </c>
      <c r="AT45" s="2">
        <v>17</v>
      </c>
      <c r="AU45" s="2">
        <v>18</v>
      </c>
      <c r="AV45" s="2">
        <v>23</v>
      </c>
      <c r="AW45" s="2">
        <v>23</v>
      </c>
      <c r="AX45" s="2">
        <v>27</v>
      </c>
      <c r="AY45">
        <v>43</v>
      </c>
    </row>
    <row r="46" spans="1:51" x14ac:dyDescent="0.2">
      <c r="A46" t="s">
        <v>142</v>
      </c>
      <c r="B46" t="s">
        <v>277</v>
      </c>
      <c r="C46" t="s">
        <v>377</v>
      </c>
      <c r="D46" t="s">
        <v>138</v>
      </c>
      <c r="E46" s="18"/>
      <c r="F46" s="18">
        <v>8.0000000000000004E-4</v>
      </c>
      <c r="G46" s="18"/>
      <c r="H46" s="18">
        <v>1.1999999999999999E-3</v>
      </c>
      <c r="I46" s="18">
        <v>3.61E-2</v>
      </c>
      <c r="J46" s="18">
        <v>3.0499999999999999E-2</v>
      </c>
      <c r="K46" s="18">
        <v>1.1000000000000001E-3</v>
      </c>
      <c r="L46" s="18">
        <v>4.4999999999999998E-2</v>
      </c>
      <c r="M46" s="18">
        <v>3.5400000000000001E-2</v>
      </c>
      <c r="N46" s="18">
        <v>8.0000000000000004E-4</v>
      </c>
      <c r="P46" s="4" t="s">
        <v>222</v>
      </c>
      <c r="Q46" s="4">
        <v>9.7407407407407405</v>
      </c>
      <c r="R46" s="4">
        <v>11.25925925925926</v>
      </c>
      <c r="S46" s="4">
        <v>11.666666666666666</v>
      </c>
      <c r="T46" s="4">
        <v>6.5185185185185182</v>
      </c>
      <c r="U46" s="4">
        <v>10.666666666666666</v>
      </c>
      <c r="V46" s="4">
        <v>10.037037037037036</v>
      </c>
      <c r="W46" s="4">
        <v>8.5925925925925917</v>
      </c>
      <c r="X46" s="4">
        <v>11.037037037037036</v>
      </c>
      <c r="Y46" s="4">
        <v>12.407407407407407</v>
      </c>
      <c r="Z46" s="4">
        <v>12.148148148148149</v>
      </c>
      <c r="AA46" s="3"/>
      <c r="AB46" s="2" t="s">
        <v>222</v>
      </c>
      <c r="AC46" s="2">
        <v>13</v>
      </c>
      <c r="AD46" s="2">
        <v>15</v>
      </c>
      <c r="AE46" s="2">
        <v>15</v>
      </c>
      <c r="AF46" s="2">
        <v>8</v>
      </c>
      <c r="AG46" s="2">
        <v>13</v>
      </c>
      <c r="AH46" s="2">
        <v>13</v>
      </c>
      <c r="AI46" s="2">
        <v>11</v>
      </c>
      <c r="AJ46" s="2">
        <v>15</v>
      </c>
      <c r="AK46" s="2">
        <v>17</v>
      </c>
      <c r="AL46" s="2">
        <v>16</v>
      </c>
      <c r="AN46" s="2" t="s">
        <v>222</v>
      </c>
      <c r="AO46" s="2">
        <v>16</v>
      </c>
      <c r="AP46" s="2">
        <v>25</v>
      </c>
      <c r="AQ46" s="2">
        <v>25</v>
      </c>
      <c r="AR46" s="2">
        <v>17</v>
      </c>
      <c r="AS46" s="2">
        <v>25</v>
      </c>
      <c r="AT46" s="2">
        <v>25</v>
      </c>
      <c r="AU46" s="2">
        <v>25</v>
      </c>
      <c r="AV46" s="2">
        <v>25</v>
      </c>
      <c r="AW46" s="2">
        <v>25</v>
      </c>
      <c r="AX46" s="2">
        <v>25</v>
      </c>
      <c r="AY46">
        <v>44</v>
      </c>
    </row>
    <row r="47" spans="1:51" x14ac:dyDescent="0.2">
      <c r="A47" t="s">
        <v>142</v>
      </c>
      <c r="B47" t="s">
        <v>277</v>
      </c>
      <c r="C47" t="s">
        <v>378</v>
      </c>
      <c r="D47" t="s">
        <v>133</v>
      </c>
      <c r="E47" s="18"/>
      <c r="F47" s="18">
        <v>1.4E-3</v>
      </c>
      <c r="G47" s="18"/>
      <c r="H47" s="18">
        <v>1.8E-3</v>
      </c>
      <c r="I47" s="18">
        <v>6.7900000000000002E-2</v>
      </c>
      <c r="J47" s="18">
        <v>5.3199999999999997E-2</v>
      </c>
      <c r="K47" s="18">
        <v>1.6000000000000001E-3</v>
      </c>
      <c r="L47" s="18">
        <v>0.1056</v>
      </c>
      <c r="M47" s="18">
        <v>9.1899999999999996E-2</v>
      </c>
      <c r="N47" s="18">
        <v>1.6000000000000001E-3</v>
      </c>
      <c r="P47" s="4">
        <v>6.2962962962962967</v>
      </c>
      <c r="Q47" s="4">
        <v>7.7777777777777777</v>
      </c>
      <c r="R47" s="4">
        <v>10.037037037037036</v>
      </c>
      <c r="S47" s="4">
        <v>10.407407407407407</v>
      </c>
      <c r="T47" s="4">
        <v>6.4444444444444446</v>
      </c>
      <c r="U47" s="4">
        <v>10.333333333333334</v>
      </c>
      <c r="V47" s="4">
        <v>11.222222222222221</v>
      </c>
      <c r="W47" s="4">
        <v>11.296296296296296</v>
      </c>
      <c r="X47" s="4">
        <v>12.777777777777779</v>
      </c>
      <c r="Y47" s="4">
        <v>11.814814814814815</v>
      </c>
      <c r="Z47" s="4">
        <v>11.962962962962964</v>
      </c>
      <c r="AA47" s="3"/>
      <c r="AB47" s="2">
        <v>10</v>
      </c>
      <c r="AC47" s="2">
        <v>12</v>
      </c>
      <c r="AD47" s="2">
        <v>13</v>
      </c>
      <c r="AE47" s="2">
        <v>13</v>
      </c>
      <c r="AF47" s="2">
        <v>9</v>
      </c>
      <c r="AG47" s="2">
        <v>15</v>
      </c>
      <c r="AH47" s="2">
        <v>16</v>
      </c>
      <c r="AI47" s="2">
        <v>16</v>
      </c>
      <c r="AJ47" s="2">
        <v>17</v>
      </c>
      <c r="AK47" s="2">
        <v>14</v>
      </c>
      <c r="AL47" s="2">
        <v>15</v>
      </c>
      <c r="AN47" s="2">
        <v>15</v>
      </c>
      <c r="AO47" s="2">
        <v>16</v>
      </c>
      <c r="AP47" s="2">
        <v>25</v>
      </c>
      <c r="AQ47" s="2">
        <v>25</v>
      </c>
      <c r="AR47" s="2">
        <v>16</v>
      </c>
      <c r="AS47" s="2">
        <v>25</v>
      </c>
      <c r="AT47" s="2">
        <v>25</v>
      </c>
      <c r="AU47" s="2">
        <v>22</v>
      </c>
      <c r="AV47" s="2">
        <v>25</v>
      </c>
      <c r="AW47" s="2">
        <v>25</v>
      </c>
      <c r="AX47" s="2">
        <v>25</v>
      </c>
      <c r="AY47">
        <v>45</v>
      </c>
    </row>
    <row r="48" spans="1:51" x14ac:dyDescent="0.2">
      <c r="A48" t="s">
        <v>142</v>
      </c>
      <c r="B48" t="s">
        <v>277</v>
      </c>
      <c r="C48" t="s">
        <v>379</v>
      </c>
      <c r="D48" t="s">
        <v>66</v>
      </c>
      <c r="E48" s="18"/>
      <c r="F48" s="18">
        <v>6.9999999999999999E-4</v>
      </c>
      <c r="G48" s="18"/>
      <c r="H48" s="18">
        <v>5.9999999999999995E-4</v>
      </c>
      <c r="I48" s="18">
        <v>6.1899999999999997E-2</v>
      </c>
      <c r="J48" s="18">
        <v>4.7E-2</v>
      </c>
      <c r="K48" s="18">
        <v>5.9999999999999995E-4</v>
      </c>
      <c r="L48" s="18">
        <v>8.2000000000000003E-2</v>
      </c>
      <c r="M48" s="18">
        <v>7.3200000000000001E-2</v>
      </c>
      <c r="N48" s="18">
        <v>5.9999999999999995E-4</v>
      </c>
      <c r="P48" s="4">
        <v>5.9629629629629628</v>
      </c>
      <c r="Q48" s="4">
        <v>6.9259259259259256</v>
      </c>
      <c r="R48" s="4">
        <v>9.6296296296296298</v>
      </c>
      <c r="S48" s="4">
        <v>10.148148148148149</v>
      </c>
      <c r="T48" s="4">
        <v>7.666666666666667</v>
      </c>
      <c r="U48" s="4">
        <v>10.962962962962964</v>
      </c>
      <c r="V48" s="4">
        <v>12.888888888888889</v>
      </c>
      <c r="W48" s="4">
        <v>12.481481481481481</v>
      </c>
      <c r="X48" s="4">
        <v>12.444444444444445</v>
      </c>
      <c r="Y48" s="4">
        <v>11.518518518518519</v>
      </c>
      <c r="Z48" s="4">
        <v>11.888888888888889</v>
      </c>
      <c r="AA48" s="3"/>
      <c r="AB48" s="2">
        <v>9</v>
      </c>
      <c r="AC48" s="2">
        <v>11</v>
      </c>
      <c r="AD48" s="2">
        <v>14</v>
      </c>
      <c r="AE48" s="2">
        <v>15</v>
      </c>
      <c r="AF48" s="2">
        <v>12</v>
      </c>
      <c r="AG48" s="2">
        <v>15</v>
      </c>
      <c r="AH48" s="2">
        <v>20</v>
      </c>
      <c r="AI48" s="2">
        <v>19</v>
      </c>
      <c r="AJ48" s="2">
        <v>18</v>
      </c>
      <c r="AK48" s="2">
        <v>17</v>
      </c>
      <c r="AL48" s="2">
        <v>17</v>
      </c>
      <c r="AN48" s="2">
        <v>15</v>
      </c>
      <c r="AO48" s="2">
        <v>16</v>
      </c>
      <c r="AP48" s="2">
        <v>25</v>
      </c>
      <c r="AQ48" s="2">
        <v>25</v>
      </c>
      <c r="AR48" s="2">
        <v>18</v>
      </c>
      <c r="AS48" s="2">
        <v>25</v>
      </c>
      <c r="AT48" s="2">
        <v>25</v>
      </c>
      <c r="AU48" s="2">
        <v>25</v>
      </c>
      <c r="AV48" s="2">
        <v>25</v>
      </c>
      <c r="AW48" s="2">
        <v>25</v>
      </c>
      <c r="AX48" s="2">
        <v>25</v>
      </c>
      <c r="AY48">
        <v>46</v>
      </c>
    </row>
    <row r="49" spans="1:51" x14ac:dyDescent="0.2">
      <c r="A49" t="s">
        <v>142</v>
      </c>
      <c r="B49" t="s">
        <v>277</v>
      </c>
      <c r="C49" t="s">
        <v>380</v>
      </c>
      <c r="D49" t="s">
        <v>50</v>
      </c>
      <c r="E49" s="18"/>
      <c r="F49" s="18">
        <v>1.9E-3</v>
      </c>
      <c r="G49" s="18"/>
      <c r="H49" s="18">
        <v>3.3E-3</v>
      </c>
      <c r="I49" s="18">
        <v>9.9199999999999997E-2</v>
      </c>
      <c r="J49" s="18">
        <v>8.0600000000000005E-2</v>
      </c>
      <c r="K49" s="18">
        <v>3.7000000000000002E-3</v>
      </c>
      <c r="L49" s="18">
        <v>0.1033</v>
      </c>
      <c r="M49" s="18">
        <v>9.5899999999999999E-2</v>
      </c>
      <c r="N49" s="18">
        <v>1.2999999999999999E-3</v>
      </c>
      <c r="P49" s="4">
        <v>7.1851851851851851</v>
      </c>
      <c r="Q49" s="4">
        <v>8.2222222222222214</v>
      </c>
      <c r="R49" s="4">
        <v>9.1481481481481488</v>
      </c>
      <c r="S49" s="4">
        <v>11.222222222222221</v>
      </c>
      <c r="T49" s="4">
        <v>7.2222222222222223</v>
      </c>
      <c r="U49" s="4">
        <v>11.037037037037036</v>
      </c>
      <c r="V49" s="4">
        <v>9.9259259259259256</v>
      </c>
      <c r="W49" s="4">
        <v>11.666666666666666</v>
      </c>
      <c r="X49" s="4">
        <v>12.481481481481481</v>
      </c>
      <c r="Y49" s="4">
        <v>12.185185185185185</v>
      </c>
      <c r="Z49" s="4">
        <v>11.777777777777779</v>
      </c>
      <c r="AA49" s="3"/>
      <c r="AB49" s="2">
        <v>12</v>
      </c>
      <c r="AC49" s="2">
        <v>12</v>
      </c>
      <c r="AD49" s="2">
        <v>12</v>
      </c>
      <c r="AE49" s="2">
        <v>14</v>
      </c>
      <c r="AF49" s="2">
        <v>13</v>
      </c>
      <c r="AG49" s="2">
        <v>16</v>
      </c>
      <c r="AH49" s="2">
        <v>13</v>
      </c>
      <c r="AI49" s="2">
        <v>18</v>
      </c>
      <c r="AJ49" s="2">
        <v>18</v>
      </c>
      <c r="AK49" s="2">
        <v>17</v>
      </c>
      <c r="AL49" s="2">
        <v>17</v>
      </c>
      <c r="AN49" s="2">
        <v>15</v>
      </c>
      <c r="AO49" s="2">
        <v>16</v>
      </c>
      <c r="AP49" s="2">
        <v>25</v>
      </c>
      <c r="AQ49" s="2">
        <v>25</v>
      </c>
      <c r="AR49" s="2">
        <v>15</v>
      </c>
      <c r="AS49" s="2">
        <v>25</v>
      </c>
      <c r="AT49" s="2">
        <v>25</v>
      </c>
      <c r="AU49" s="2">
        <v>25</v>
      </c>
      <c r="AV49" s="2">
        <v>25</v>
      </c>
      <c r="AW49" s="2">
        <v>25</v>
      </c>
      <c r="AX49" s="2">
        <v>25</v>
      </c>
      <c r="AY49">
        <v>47</v>
      </c>
    </row>
    <row r="50" spans="1:51" x14ac:dyDescent="0.2">
      <c r="A50" t="s">
        <v>142</v>
      </c>
      <c r="B50" t="s">
        <v>277</v>
      </c>
      <c r="C50" t="s">
        <v>43</v>
      </c>
      <c r="D50" t="s">
        <v>44</v>
      </c>
      <c r="E50" s="18"/>
      <c r="F50" s="18">
        <v>1.1000000000000001E-3</v>
      </c>
      <c r="G50" s="18"/>
      <c r="H50" s="18">
        <v>1.1999999999999999E-3</v>
      </c>
      <c r="I50" s="18">
        <v>5.6099999999999997E-2</v>
      </c>
      <c r="J50" s="18">
        <v>4.7199999999999999E-2</v>
      </c>
      <c r="K50" s="18">
        <v>1.1999999999999999E-3</v>
      </c>
      <c r="L50" s="18">
        <v>7.1999999999999995E-2</v>
      </c>
      <c r="M50" s="18">
        <v>4.9599999999999998E-2</v>
      </c>
      <c r="N50" s="18">
        <v>1.1000000000000001E-3</v>
      </c>
      <c r="P50" s="4">
        <v>4.333333333333333</v>
      </c>
      <c r="Q50" s="4">
        <v>7.1111111111111107</v>
      </c>
      <c r="R50" s="4">
        <v>10.62962962962963</v>
      </c>
      <c r="S50" s="4">
        <v>10.888888888888889</v>
      </c>
      <c r="T50" s="4">
        <v>6.7407407407407405</v>
      </c>
      <c r="U50" s="4">
        <v>12.111111111111111</v>
      </c>
      <c r="V50" s="4">
        <v>9.9259259259259256</v>
      </c>
      <c r="W50" s="4">
        <v>10.481481481481481</v>
      </c>
      <c r="X50" s="4">
        <v>8.2592592592592595</v>
      </c>
      <c r="Y50" s="4">
        <v>12.148148148148149</v>
      </c>
      <c r="Z50" s="4">
        <v>11.74074074074074</v>
      </c>
      <c r="AA50" s="3"/>
      <c r="AB50" s="2">
        <v>7</v>
      </c>
      <c r="AC50" s="2">
        <v>11</v>
      </c>
      <c r="AD50" s="2">
        <v>13</v>
      </c>
      <c r="AE50" s="2">
        <v>15</v>
      </c>
      <c r="AF50" s="2">
        <v>9</v>
      </c>
      <c r="AG50" s="2">
        <v>17</v>
      </c>
      <c r="AH50" s="2">
        <v>15</v>
      </c>
      <c r="AI50" s="2">
        <v>14</v>
      </c>
      <c r="AJ50" s="2">
        <v>10</v>
      </c>
      <c r="AK50" s="2">
        <v>17</v>
      </c>
      <c r="AL50" s="2">
        <v>16</v>
      </c>
      <c r="AN50" s="2">
        <v>15</v>
      </c>
      <c r="AO50" s="2">
        <v>16</v>
      </c>
      <c r="AP50" s="2">
        <v>25</v>
      </c>
      <c r="AQ50" s="2">
        <v>25</v>
      </c>
      <c r="AR50" s="2">
        <v>18</v>
      </c>
      <c r="AS50" s="2">
        <v>25</v>
      </c>
      <c r="AT50" s="2">
        <v>25</v>
      </c>
      <c r="AU50" s="2">
        <v>25</v>
      </c>
      <c r="AV50" s="2">
        <v>25</v>
      </c>
      <c r="AW50" s="2">
        <v>25</v>
      </c>
      <c r="AX50" s="2">
        <v>25</v>
      </c>
      <c r="AY50">
        <v>48</v>
      </c>
    </row>
    <row r="51" spans="1:51" x14ac:dyDescent="0.2">
      <c r="A51" t="s">
        <v>139</v>
      </c>
      <c r="B51" t="s">
        <v>275</v>
      </c>
      <c r="C51" t="s">
        <v>381</v>
      </c>
      <c r="D51" t="s">
        <v>36</v>
      </c>
      <c r="E51" s="18"/>
      <c r="F51" s="18">
        <v>4.0000000000000002E-4</v>
      </c>
      <c r="G51" s="18"/>
      <c r="H51" s="18">
        <v>2.9999999999999997E-4</v>
      </c>
      <c r="I51" s="18">
        <v>5.33E-2</v>
      </c>
      <c r="J51" s="18">
        <v>5.33E-2</v>
      </c>
      <c r="K51" s="18">
        <v>2.9999999999999997E-4</v>
      </c>
      <c r="L51" s="18">
        <v>2.9100000000000001E-2</v>
      </c>
      <c r="M51" s="18">
        <v>2.9100000000000001E-2</v>
      </c>
      <c r="N51" s="18">
        <v>2.9999999999999997E-4</v>
      </c>
      <c r="P51" s="4">
        <v>7.8518518518518521</v>
      </c>
      <c r="Q51" s="4">
        <v>12.74074074074074</v>
      </c>
      <c r="R51" s="4">
        <v>13.148148148148149</v>
      </c>
      <c r="S51" s="4">
        <v>12.037037037037036</v>
      </c>
      <c r="T51" s="4">
        <v>13.37037037037037</v>
      </c>
      <c r="U51" s="4">
        <v>10.296296296296296</v>
      </c>
      <c r="V51" s="4">
        <v>11.37037037037037</v>
      </c>
      <c r="W51" s="4">
        <v>15.33333333333333</v>
      </c>
      <c r="X51" s="4">
        <v>14.222222222222221</v>
      </c>
      <c r="Y51" s="4">
        <v>12.555555555555555</v>
      </c>
      <c r="Z51" s="4">
        <v>11.666666666666666</v>
      </c>
      <c r="AA51" s="3"/>
      <c r="AB51" s="2">
        <v>11</v>
      </c>
      <c r="AC51" s="2">
        <v>19</v>
      </c>
      <c r="AD51" s="2">
        <v>18</v>
      </c>
      <c r="AE51" s="2">
        <v>17</v>
      </c>
      <c r="AF51" s="2">
        <v>18</v>
      </c>
      <c r="AG51" s="2">
        <v>13</v>
      </c>
      <c r="AH51" s="2">
        <v>16</v>
      </c>
      <c r="AI51" s="2">
        <v>21</v>
      </c>
      <c r="AJ51" s="2">
        <v>20</v>
      </c>
      <c r="AK51" s="2">
        <v>18</v>
      </c>
      <c r="AL51" s="2">
        <v>18</v>
      </c>
      <c r="AN51" s="2">
        <v>17</v>
      </c>
      <c r="AO51" s="2">
        <v>22</v>
      </c>
      <c r="AP51" s="2">
        <v>25</v>
      </c>
      <c r="AQ51" s="2">
        <v>25</v>
      </c>
      <c r="AR51" s="2">
        <v>25</v>
      </c>
      <c r="AS51" s="2">
        <v>25</v>
      </c>
      <c r="AT51" s="2">
        <v>25</v>
      </c>
      <c r="AU51" s="2">
        <v>25</v>
      </c>
      <c r="AV51" s="2">
        <v>25</v>
      </c>
      <c r="AW51" s="2">
        <v>25</v>
      </c>
      <c r="AX51" s="2">
        <v>25</v>
      </c>
      <c r="AY51">
        <v>49</v>
      </c>
    </row>
    <row r="52" spans="1:51" x14ac:dyDescent="0.2">
      <c r="A52" t="s">
        <v>159</v>
      </c>
      <c r="B52" t="s">
        <v>279</v>
      </c>
      <c r="C52" t="s">
        <v>231</v>
      </c>
      <c r="D52" t="s">
        <v>12</v>
      </c>
      <c r="E52" s="18"/>
      <c r="F52" s="18">
        <v>1.2999999999999999E-3</v>
      </c>
      <c r="G52" s="18"/>
      <c r="H52" s="18">
        <v>1.4E-3</v>
      </c>
      <c r="I52" s="18">
        <v>9.1200000000000003E-2</v>
      </c>
      <c r="J52" s="18">
        <v>9.1200000000000003E-2</v>
      </c>
      <c r="K52" s="18">
        <v>1.8E-3</v>
      </c>
      <c r="L52" s="18">
        <v>6.7799999999999999E-2</v>
      </c>
      <c r="M52" s="18">
        <v>6.7799999999999999E-2</v>
      </c>
      <c r="N52" s="18">
        <v>2E-3</v>
      </c>
      <c r="P52" s="4">
        <v>1.9259259259259258</v>
      </c>
      <c r="Q52" s="4" t="s">
        <v>222</v>
      </c>
      <c r="R52" s="4" t="s">
        <v>222</v>
      </c>
      <c r="S52" s="4" t="s">
        <v>222</v>
      </c>
      <c r="T52" s="4">
        <v>2.9629629629629628</v>
      </c>
      <c r="U52" s="4">
        <v>3.5555555555555554</v>
      </c>
      <c r="V52" s="4">
        <v>6.3703703703703702</v>
      </c>
      <c r="W52" s="4">
        <v>6.4074074074074074</v>
      </c>
      <c r="X52" s="4">
        <v>9.7407407407407405</v>
      </c>
      <c r="Y52" s="4">
        <v>9.4444444444444446</v>
      </c>
      <c r="Z52" s="4">
        <v>11.407407407407407</v>
      </c>
      <c r="AA52" s="3"/>
      <c r="AB52" s="2">
        <v>4</v>
      </c>
      <c r="AC52" s="2" t="s">
        <v>222</v>
      </c>
      <c r="AD52" s="2" t="s">
        <v>222</v>
      </c>
      <c r="AE52" s="2" t="s">
        <v>222</v>
      </c>
      <c r="AF52" s="2">
        <v>4</v>
      </c>
      <c r="AG52" s="2">
        <v>5</v>
      </c>
      <c r="AH52" s="2">
        <v>9</v>
      </c>
      <c r="AI52" s="2">
        <v>9</v>
      </c>
      <c r="AJ52" s="2">
        <v>13</v>
      </c>
      <c r="AK52" s="2">
        <v>14</v>
      </c>
      <c r="AL52" s="2">
        <v>16</v>
      </c>
      <c r="AN52" s="2">
        <v>7</v>
      </c>
      <c r="AO52" s="2" t="s">
        <v>222</v>
      </c>
      <c r="AP52" s="2" t="s">
        <v>222</v>
      </c>
      <c r="AQ52" s="2" t="s">
        <v>222</v>
      </c>
      <c r="AR52" s="2">
        <v>6</v>
      </c>
      <c r="AS52" s="2">
        <v>7</v>
      </c>
      <c r="AT52" s="2">
        <v>14</v>
      </c>
      <c r="AU52" s="2">
        <v>14</v>
      </c>
      <c r="AV52" s="2">
        <v>18</v>
      </c>
      <c r="AW52" s="2">
        <v>18</v>
      </c>
      <c r="AX52" s="2">
        <v>20</v>
      </c>
      <c r="AY52">
        <v>50</v>
      </c>
    </row>
    <row r="53" spans="1:51" x14ac:dyDescent="0.2">
      <c r="A53" t="s">
        <v>159</v>
      </c>
      <c r="B53" t="s">
        <v>279</v>
      </c>
      <c r="C53" t="s">
        <v>382</v>
      </c>
      <c r="D53" t="s">
        <v>16</v>
      </c>
      <c r="E53" s="18"/>
      <c r="F53" s="18">
        <v>1.6999999999999999E-3</v>
      </c>
      <c r="G53" s="18"/>
      <c r="H53" s="18">
        <v>1.1000000000000001E-3</v>
      </c>
      <c r="I53" s="18">
        <v>9.2799999999999994E-2</v>
      </c>
      <c r="J53" s="18">
        <v>9.2799999999999994E-2</v>
      </c>
      <c r="K53" s="18">
        <v>1.1000000000000001E-3</v>
      </c>
      <c r="L53" s="18">
        <v>7.4800000000000005E-2</v>
      </c>
      <c r="M53" s="18">
        <v>7.4800000000000005E-2</v>
      </c>
      <c r="N53" s="18">
        <v>1.2999999999999999E-3</v>
      </c>
      <c r="P53" s="4">
        <v>3.5925925925925926</v>
      </c>
      <c r="Q53" s="4" t="s">
        <v>222</v>
      </c>
      <c r="R53" s="4" t="s">
        <v>222</v>
      </c>
      <c r="S53" s="4">
        <v>5.8518518518518521</v>
      </c>
      <c r="T53" s="4">
        <v>7.0370370370370372</v>
      </c>
      <c r="U53" s="4">
        <v>3.8518518518518516</v>
      </c>
      <c r="V53" s="4">
        <v>8.4444444444444446</v>
      </c>
      <c r="W53" s="4">
        <v>7.8888888888888893</v>
      </c>
      <c r="X53" s="4">
        <v>13.296296296296296</v>
      </c>
      <c r="Y53" s="4">
        <v>14.111111111111111</v>
      </c>
      <c r="Z53" s="4">
        <v>11.407407407407407</v>
      </c>
      <c r="AA53" s="3"/>
      <c r="AB53" s="2">
        <v>4</v>
      </c>
      <c r="AC53" s="2" t="s">
        <v>222</v>
      </c>
      <c r="AD53" s="2" t="s">
        <v>222</v>
      </c>
      <c r="AE53" s="2">
        <v>7</v>
      </c>
      <c r="AF53" s="2">
        <v>9</v>
      </c>
      <c r="AG53" s="2">
        <v>4</v>
      </c>
      <c r="AH53" s="2">
        <v>12</v>
      </c>
      <c r="AI53" s="2">
        <v>11</v>
      </c>
      <c r="AJ53" s="2">
        <v>19</v>
      </c>
      <c r="AK53" s="2">
        <v>19</v>
      </c>
      <c r="AL53" s="2">
        <v>16</v>
      </c>
      <c r="AN53" s="2">
        <v>10</v>
      </c>
      <c r="AO53" s="2" t="s">
        <v>222</v>
      </c>
      <c r="AP53" s="2" t="s">
        <v>222</v>
      </c>
      <c r="AQ53" s="2">
        <v>12</v>
      </c>
      <c r="AR53" s="2">
        <v>13</v>
      </c>
      <c r="AS53" s="2">
        <v>16</v>
      </c>
      <c r="AT53" s="2">
        <v>18</v>
      </c>
      <c r="AU53" s="2">
        <v>18</v>
      </c>
      <c r="AV53" s="2">
        <v>23</v>
      </c>
      <c r="AW53" s="2">
        <v>23</v>
      </c>
      <c r="AX53" s="2">
        <v>20</v>
      </c>
      <c r="AY53">
        <v>51</v>
      </c>
    </row>
    <row r="54" spans="1:51" x14ac:dyDescent="0.2">
      <c r="A54" t="s">
        <v>142</v>
      </c>
      <c r="B54" t="s">
        <v>278</v>
      </c>
      <c r="C54" t="s">
        <v>383</v>
      </c>
      <c r="D54" t="s">
        <v>15</v>
      </c>
      <c r="E54" s="18"/>
      <c r="F54" s="18">
        <v>5.7000000000000002E-3</v>
      </c>
      <c r="G54" s="18"/>
      <c r="H54" s="18">
        <v>5.4000000000000003E-3</v>
      </c>
      <c r="I54" s="18">
        <v>9.7100000000000006E-2</v>
      </c>
      <c r="J54" s="18">
        <v>8.0799999999999997E-2</v>
      </c>
      <c r="K54" s="18">
        <v>4.4999999999999997E-3</v>
      </c>
      <c r="L54" s="18">
        <v>0.1069</v>
      </c>
      <c r="M54" s="18">
        <v>8.1199999999999994E-2</v>
      </c>
      <c r="N54" s="18">
        <v>3.0999999999999999E-3</v>
      </c>
      <c r="P54" s="4">
        <v>3.4814814814814814</v>
      </c>
      <c r="Q54" s="4" t="s">
        <v>222</v>
      </c>
      <c r="R54" s="4">
        <v>9.4444444444444446</v>
      </c>
      <c r="S54" s="4">
        <v>8.2962962962962958</v>
      </c>
      <c r="T54" s="4">
        <v>5.2962962962962967</v>
      </c>
      <c r="U54" s="4">
        <v>9.518518518518519</v>
      </c>
      <c r="V54" s="4">
        <v>10.074074074074074</v>
      </c>
      <c r="W54" s="4">
        <v>10.37037037037037</v>
      </c>
      <c r="X54" s="4">
        <v>9.7037037037037042</v>
      </c>
      <c r="Y54" s="4">
        <v>9.7407407407407405</v>
      </c>
      <c r="Z54" s="4">
        <v>11.333333333333334</v>
      </c>
      <c r="AA54" s="3"/>
      <c r="AB54" s="2">
        <v>3</v>
      </c>
      <c r="AC54" s="2" t="s">
        <v>222</v>
      </c>
      <c r="AD54" s="2">
        <v>12</v>
      </c>
      <c r="AE54" s="2">
        <v>10</v>
      </c>
      <c r="AF54" s="2">
        <v>6</v>
      </c>
      <c r="AG54" s="2">
        <v>13</v>
      </c>
      <c r="AH54" s="2">
        <v>13</v>
      </c>
      <c r="AI54" s="2">
        <v>12</v>
      </c>
      <c r="AJ54" s="2">
        <v>13</v>
      </c>
      <c r="AK54" s="2">
        <v>13</v>
      </c>
      <c r="AL54" s="2">
        <v>14</v>
      </c>
      <c r="AN54" s="2">
        <v>12</v>
      </c>
      <c r="AO54" s="2" t="s">
        <v>222</v>
      </c>
      <c r="AP54" s="2">
        <v>23</v>
      </c>
      <c r="AQ54" s="2">
        <v>23</v>
      </c>
      <c r="AR54" s="2">
        <v>17</v>
      </c>
      <c r="AS54" s="2">
        <v>25</v>
      </c>
      <c r="AT54" s="2">
        <v>25</v>
      </c>
      <c r="AU54" s="2">
        <v>25</v>
      </c>
      <c r="AV54" s="2">
        <v>25</v>
      </c>
      <c r="AW54" s="2">
        <v>25</v>
      </c>
      <c r="AX54" s="2">
        <v>25</v>
      </c>
      <c r="AY54">
        <v>52</v>
      </c>
    </row>
    <row r="55" spans="1:51" x14ac:dyDescent="0.2">
      <c r="A55" t="s">
        <v>366</v>
      </c>
      <c r="B55" t="s">
        <v>274</v>
      </c>
      <c r="C55" t="s">
        <v>384</v>
      </c>
      <c r="D55" t="s">
        <v>55</v>
      </c>
      <c r="E55" s="18"/>
      <c r="F55" s="18">
        <v>4.4000000000000003E-3</v>
      </c>
      <c r="G55" s="18"/>
      <c r="H55" s="18">
        <v>4.4999999999999997E-3</v>
      </c>
      <c r="I55" s="18">
        <v>7.0199999999999999E-2</v>
      </c>
      <c r="J55" s="18">
        <v>7.0199999999999999E-2</v>
      </c>
      <c r="K55" s="18">
        <v>4.4999999999999997E-3</v>
      </c>
      <c r="L55" s="18">
        <v>4.58E-2</v>
      </c>
      <c r="M55" s="18">
        <v>4.58E-2</v>
      </c>
      <c r="N55" s="18">
        <v>4.0000000000000001E-3</v>
      </c>
      <c r="P55" s="4">
        <v>4.7037037037037033</v>
      </c>
      <c r="Q55" s="4">
        <v>4.333333333333333</v>
      </c>
      <c r="R55" s="4">
        <v>3.4074074074074074</v>
      </c>
      <c r="S55" s="4">
        <v>2.7037037037037037</v>
      </c>
      <c r="T55" s="4">
        <v>3.2222222222222223</v>
      </c>
      <c r="U55" s="4">
        <v>6.3703703703703702</v>
      </c>
      <c r="V55" s="4">
        <v>6.6296296296296298</v>
      </c>
      <c r="W55" s="4">
        <v>7.666666666666667</v>
      </c>
      <c r="X55" s="4">
        <v>8.6296296296296298</v>
      </c>
      <c r="Y55" s="4">
        <v>10.185185185185185</v>
      </c>
      <c r="Z55" s="4">
        <v>11.296296296296296</v>
      </c>
      <c r="AA55" s="3"/>
      <c r="AB55" s="2">
        <v>8</v>
      </c>
      <c r="AC55" s="2">
        <v>6</v>
      </c>
      <c r="AD55" s="2">
        <v>5</v>
      </c>
      <c r="AE55" s="2">
        <v>3</v>
      </c>
      <c r="AF55" s="2">
        <v>4</v>
      </c>
      <c r="AG55" s="2">
        <v>11</v>
      </c>
      <c r="AH55" s="2">
        <v>11</v>
      </c>
      <c r="AI55" s="2">
        <v>12</v>
      </c>
      <c r="AJ55" s="2">
        <v>12</v>
      </c>
      <c r="AK55" s="2">
        <v>15</v>
      </c>
      <c r="AL55" s="2">
        <v>16</v>
      </c>
      <c r="AN55" s="2">
        <v>9</v>
      </c>
      <c r="AO55" s="2">
        <v>9</v>
      </c>
      <c r="AP55" s="2">
        <v>7</v>
      </c>
      <c r="AQ55" s="2">
        <v>6</v>
      </c>
      <c r="AR55" s="2">
        <v>9</v>
      </c>
      <c r="AS55" s="2">
        <v>12</v>
      </c>
      <c r="AT55" s="2">
        <v>13</v>
      </c>
      <c r="AU55" s="2">
        <v>14</v>
      </c>
      <c r="AV55" s="2">
        <v>16</v>
      </c>
      <c r="AW55" s="2">
        <v>18</v>
      </c>
      <c r="AX55" s="2">
        <v>20</v>
      </c>
      <c r="AY55">
        <v>53</v>
      </c>
    </row>
    <row r="56" spans="1:51" x14ac:dyDescent="0.2">
      <c r="A56" t="s">
        <v>142</v>
      </c>
      <c r="B56" t="s">
        <v>277</v>
      </c>
      <c r="C56" t="s">
        <v>385</v>
      </c>
      <c r="D56" t="s">
        <v>34</v>
      </c>
      <c r="E56" s="18"/>
      <c r="F56" s="18">
        <v>1.1000000000000001E-3</v>
      </c>
      <c r="G56" s="18"/>
      <c r="H56" s="18">
        <v>8.9999999999999998E-4</v>
      </c>
      <c r="I56" s="18">
        <v>5.79E-2</v>
      </c>
      <c r="J56" s="18">
        <v>4.65E-2</v>
      </c>
      <c r="K56" s="18">
        <v>1.4E-3</v>
      </c>
      <c r="L56" s="18">
        <v>9.0999999999999998E-2</v>
      </c>
      <c r="M56" s="18">
        <v>6.0900000000000003E-2</v>
      </c>
      <c r="N56" s="18">
        <v>1.1000000000000001E-3</v>
      </c>
      <c r="P56" s="4">
        <v>2.8518518518518516</v>
      </c>
      <c r="Q56" s="4">
        <v>7.2962962962962967</v>
      </c>
      <c r="R56" s="4">
        <v>6.4444444444444446</v>
      </c>
      <c r="S56" s="4">
        <v>13.25925925925926</v>
      </c>
      <c r="T56" s="4">
        <v>7.3703703703703702</v>
      </c>
      <c r="U56" s="4">
        <v>9.5555555555555554</v>
      </c>
      <c r="V56" s="4">
        <v>11.62962962962963</v>
      </c>
      <c r="W56" s="4">
        <v>7.9629629629629628</v>
      </c>
      <c r="X56" s="4">
        <v>10.185185185185185</v>
      </c>
      <c r="Y56" s="4">
        <v>11.814814814814815</v>
      </c>
      <c r="Z56" s="4">
        <v>11.25925925925926</v>
      </c>
      <c r="AA56" s="3"/>
      <c r="AB56" s="2">
        <v>4</v>
      </c>
      <c r="AC56" s="2">
        <v>11</v>
      </c>
      <c r="AD56" s="2">
        <v>8</v>
      </c>
      <c r="AE56" s="2">
        <v>17</v>
      </c>
      <c r="AF56" s="2">
        <v>10</v>
      </c>
      <c r="AG56" s="2">
        <v>12</v>
      </c>
      <c r="AH56" s="2">
        <v>16</v>
      </c>
      <c r="AI56" s="2">
        <v>10</v>
      </c>
      <c r="AJ56" s="2">
        <v>13</v>
      </c>
      <c r="AK56" s="2">
        <v>16</v>
      </c>
      <c r="AL56" s="2">
        <v>15</v>
      </c>
      <c r="AN56" s="2">
        <v>6</v>
      </c>
      <c r="AO56" s="2">
        <v>16</v>
      </c>
      <c r="AP56" s="2">
        <v>16</v>
      </c>
      <c r="AQ56" s="2">
        <v>25</v>
      </c>
      <c r="AR56" s="2">
        <v>17</v>
      </c>
      <c r="AS56" s="2">
        <v>25</v>
      </c>
      <c r="AT56" s="2">
        <v>25</v>
      </c>
      <c r="AU56" s="2">
        <v>22</v>
      </c>
      <c r="AV56" s="2">
        <v>25</v>
      </c>
      <c r="AW56" s="2">
        <v>25</v>
      </c>
      <c r="AX56" s="2">
        <v>25</v>
      </c>
      <c r="AY56">
        <v>54</v>
      </c>
    </row>
    <row r="57" spans="1:51" x14ac:dyDescent="0.2">
      <c r="A57" t="s">
        <v>139</v>
      </c>
      <c r="B57" t="s">
        <v>275</v>
      </c>
      <c r="C57" t="s">
        <v>386</v>
      </c>
      <c r="D57" t="s">
        <v>119</v>
      </c>
      <c r="E57" s="18"/>
      <c r="F57" s="18">
        <v>6.9999999999999999E-4</v>
      </c>
      <c r="G57" s="18"/>
      <c r="H57" s="18">
        <v>8.0000000000000004E-4</v>
      </c>
      <c r="I57" s="18">
        <v>4.07E-2</v>
      </c>
      <c r="J57" s="18">
        <v>4.07E-2</v>
      </c>
      <c r="K57" s="18">
        <v>8.9999999999999998E-4</v>
      </c>
      <c r="L57" s="18">
        <v>4.7500000000000001E-2</v>
      </c>
      <c r="M57" s="18">
        <v>4.7500000000000001E-2</v>
      </c>
      <c r="N57" s="18">
        <v>5.9999999999999995E-4</v>
      </c>
      <c r="P57" s="4" t="s">
        <v>222</v>
      </c>
      <c r="Q57" s="4" t="s">
        <v>222</v>
      </c>
      <c r="R57" s="4">
        <v>10.407407407407407</v>
      </c>
      <c r="S57" s="4">
        <v>9.8888888888888893</v>
      </c>
      <c r="T57" s="4">
        <v>10.518518518518519</v>
      </c>
      <c r="U57" s="4">
        <v>10.222222222222221</v>
      </c>
      <c r="V57" s="4">
        <v>10.222222222222221</v>
      </c>
      <c r="W57" s="4">
        <v>12.962962962962964</v>
      </c>
      <c r="X57" s="4">
        <v>13.148148148148149</v>
      </c>
      <c r="Y57" s="4">
        <v>11.555555555555555</v>
      </c>
      <c r="Z57" s="4">
        <v>11.148148148148149</v>
      </c>
      <c r="AA57" s="3"/>
      <c r="AB57" s="2" t="s">
        <v>222</v>
      </c>
      <c r="AC57" s="2" t="s">
        <v>222</v>
      </c>
      <c r="AD57" s="2">
        <v>14</v>
      </c>
      <c r="AE57" s="2">
        <v>15</v>
      </c>
      <c r="AF57" s="2">
        <v>14</v>
      </c>
      <c r="AG57" s="2">
        <v>14</v>
      </c>
      <c r="AH57" s="2">
        <v>15</v>
      </c>
      <c r="AI57" s="2">
        <v>17</v>
      </c>
      <c r="AJ57" s="2">
        <v>19</v>
      </c>
      <c r="AK57" s="2">
        <v>15</v>
      </c>
      <c r="AL57" s="2">
        <v>15</v>
      </c>
      <c r="AN57" s="2" t="s">
        <v>222</v>
      </c>
      <c r="AO57" s="2" t="s">
        <v>222</v>
      </c>
      <c r="AP57" s="2">
        <v>25</v>
      </c>
      <c r="AQ57" s="2">
        <v>25</v>
      </c>
      <c r="AR57" s="2">
        <v>25</v>
      </c>
      <c r="AS57" s="2">
        <v>25</v>
      </c>
      <c r="AT57" s="2">
        <v>25</v>
      </c>
      <c r="AU57" s="2">
        <v>25</v>
      </c>
      <c r="AV57" s="2">
        <v>25</v>
      </c>
      <c r="AW57" s="2">
        <v>25</v>
      </c>
      <c r="AX57" s="2">
        <v>25</v>
      </c>
      <c r="AY57">
        <v>55</v>
      </c>
    </row>
    <row r="58" spans="1:51" x14ac:dyDescent="0.2">
      <c r="A58" t="s">
        <v>139</v>
      </c>
      <c r="B58" t="s">
        <v>275</v>
      </c>
      <c r="C58" t="s">
        <v>387</v>
      </c>
      <c r="D58" t="s">
        <v>100</v>
      </c>
      <c r="E58" s="18"/>
      <c r="F58" s="18">
        <v>1.1000000000000001E-3</v>
      </c>
      <c r="G58" s="18"/>
      <c r="H58" s="18">
        <v>1.1000000000000001E-3</v>
      </c>
      <c r="I58" s="18">
        <v>4.9000000000000002E-2</v>
      </c>
      <c r="J58" s="18">
        <v>4.9000000000000002E-2</v>
      </c>
      <c r="K58" s="18">
        <v>1.4E-3</v>
      </c>
      <c r="L58" s="18">
        <v>6.4600000000000005E-2</v>
      </c>
      <c r="M58" s="18">
        <v>6.4600000000000005E-2</v>
      </c>
      <c r="N58" s="18">
        <v>1E-3</v>
      </c>
      <c r="P58" s="4" t="s">
        <v>222</v>
      </c>
      <c r="Q58" s="4">
        <v>12.555555555555555</v>
      </c>
      <c r="R58" s="4">
        <v>10.962962962962964</v>
      </c>
      <c r="S58" s="4">
        <v>11.25925925925926</v>
      </c>
      <c r="T58" s="4">
        <v>9.9629629629629637</v>
      </c>
      <c r="U58" s="4">
        <v>8.2962962962962976</v>
      </c>
      <c r="V58" s="4">
        <v>11.148148148148149</v>
      </c>
      <c r="W58" s="4">
        <v>10.444444444444445</v>
      </c>
      <c r="X58" s="4">
        <v>12.148148148148149</v>
      </c>
      <c r="Y58" s="4">
        <v>12.777777777777779</v>
      </c>
      <c r="Z58" s="4">
        <v>10.962962962962964</v>
      </c>
      <c r="AA58" s="3"/>
      <c r="AB58" s="2" t="s">
        <v>222</v>
      </c>
      <c r="AC58" s="2">
        <v>18</v>
      </c>
      <c r="AD58" s="2">
        <v>15</v>
      </c>
      <c r="AE58" s="2">
        <v>16</v>
      </c>
      <c r="AF58" s="2">
        <v>12</v>
      </c>
      <c r="AG58" s="2">
        <v>12</v>
      </c>
      <c r="AH58" s="2">
        <v>15</v>
      </c>
      <c r="AI58" s="2">
        <v>14</v>
      </c>
      <c r="AJ58" s="2">
        <v>17</v>
      </c>
      <c r="AK58" s="2">
        <v>18</v>
      </c>
      <c r="AL58" s="2">
        <v>14</v>
      </c>
      <c r="AN58" s="2" t="s">
        <v>222</v>
      </c>
      <c r="AO58" s="2">
        <v>25</v>
      </c>
      <c r="AP58" s="2">
        <v>25</v>
      </c>
      <c r="AQ58" s="2">
        <v>24</v>
      </c>
      <c r="AR58" s="2">
        <v>25</v>
      </c>
      <c r="AS58" s="2">
        <v>25</v>
      </c>
      <c r="AT58" s="2">
        <v>25</v>
      </c>
      <c r="AU58" s="2">
        <v>25</v>
      </c>
      <c r="AV58" s="2">
        <v>25</v>
      </c>
      <c r="AW58" s="2">
        <v>25</v>
      </c>
      <c r="AX58" s="2">
        <v>25</v>
      </c>
      <c r="AY58">
        <v>56</v>
      </c>
    </row>
    <row r="59" spans="1:51" x14ac:dyDescent="0.2">
      <c r="A59" t="s">
        <v>73</v>
      </c>
      <c r="B59" t="s">
        <v>274</v>
      </c>
      <c r="C59" t="s">
        <v>388</v>
      </c>
      <c r="D59" t="s">
        <v>74</v>
      </c>
      <c r="E59" s="18"/>
      <c r="F59" s="18">
        <v>4.3E-3</v>
      </c>
      <c r="G59" s="18"/>
      <c r="H59" s="18">
        <v>3.8999999999999998E-3</v>
      </c>
      <c r="I59" s="18">
        <v>7.5399999999999995E-2</v>
      </c>
      <c r="J59" s="18">
        <v>7.5399999999999995E-2</v>
      </c>
      <c r="K59" s="18">
        <v>3.5999999999999999E-3</v>
      </c>
      <c r="L59" s="18">
        <v>5.3800000000000001E-2</v>
      </c>
      <c r="M59" s="18">
        <v>5.3800000000000001E-2</v>
      </c>
      <c r="N59" s="18">
        <v>2.7000000000000001E-3</v>
      </c>
      <c r="P59" s="4">
        <v>3.6666666666666665</v>
      </c>
      <c r="Q59" s="4">
        <v>3.7777777777777777</v>
      </c>
      <c r="R59" s="4">
        <v>3.7037037037037037</v>
      </c>
      <c r="S59" s="4">
        <v>3.3703703703703702</v>
      </c>
      <c r="T59" s="4">
        <v>3.2222222222222223</v>
      </c>
      <c r="U59" s="4">
        <v>5.666666666666667</v>
      </c>
      <c r="V59" s="4">
        <v>7</v>
      </c>
      <c r="W59" s="4">
        <v>6.7037037037037033</v>
      </c>
      <c r="X59" s="4">
        <v>8</v>
      </c>
      <c r="Y59" s="4">
        <v>8.3703703703703702</v>
      </c>
      <c r="Z59" s="4">
        <v>11.037037037037036</v>
      </c>
      <c r="AA59" s="3"/>
      <c r="AB59" s="2">
        <v>6</v>
      </c>
      <c r="AC59" s="2">
        <v>6</v>
      </c>
      <c r="AD59" s="2">
        <v>6</v>
      </c>
      <c r="AE59" s="2">
        <v>4</v>
      </c>
      <c r="AF59" s="2">
        <v>3</v>
      </c>
      <c r="AG59" s="2">
        <v>9</v>
      </c>
      <c r="AH59" s="2">
        <v>11</v>
      </c>
      <c r="AI59" s="2">
        <v>10</v>
      </c>
      <c r="AJ59" s="2">
        <v>10</v>
      </c>
      <c r="AK59" s="2">
        <v>10</v>
      </c>
      <c r="AL59" s="2">
        <v>15</v>
      </c>
      <c r="AN59" s="2">
        <v>9</v>
      </c>
      <c r="AO59" s="2">
        <v>9</v>
      </c>
      <c r="AP59" s="2">
        <v>7</v>
      </c>
      <c r="AQ59" s="2">
        <v>9</v>
      </c>
      <c r="AR59" s="2">
        <v>9</v>
      </c>
      <c r="AS59" s="2">
        <v>12</v>
      </c>
      <c r="AT59" s="2">
        <v>13</v>
      </c>
      <c r="AU59" s="2">
        <v>13</v>
      </c>
      <c r="AV59" s="2">
        <v>16</v>
      </c>
      <c r="AW59" s="2">
        <v>18</v>
      </c>
      <c r="AX59" s="2">
        <v>22</v>
      </c>
      <c r="AY59">
        <v>57</v>
      </c>
    </row>
    <row r="60" spans="1:51" x14ac:dyDescent="0.2">
      <c r="A60" t="s">
        <v>139</v>
      </c>
      <c r="B60" t="s">
        <v>275</v>
      </c>
      <c r="C60" t="s">
        <v>389</v>
      </c>
      <c r="D60" t="s">
        <v>123</v>
      </c>
      <c r="E60" s="18"/>
      <c r="F60" s="18">
        <v>8.0000000000000004E-4</v>
      </c>
      <c r="G60" s="18"/>
      <c r="H60" s="18">
        <v>5.9999999999999995E-4</v>
      </c>
      <c r="I60" s="18">
        <v>5.9799999999999999E-2</v>
      </c>
      <c r="J60" s="18">
        <v>5.9799999999999999E-2</v>
      </c>
      <c r="K60" s="18">
        <v>5.9999999999999995E-4</v>
      </c>
      <c r="L60" s="18">
        <v>7.7499999999999999E-2</v>
      </c>
      <c r="M60" s="18">
        <v>7.7499999999999999E-2</v>
      </c>
      <c r="N60" s="18">
        <v>5.0000000000000001E-4</v>
      </c>
      <c r="P60" s="4" t="s">
        <v>222</v>
      </c>
      <c r="Q60" s="4" t="s">
        <v>222</v>
      </c>
      <c r="R60" s="4">
        <v>9.6666666666666661</v>
      </c>
      <c r="S60" s="4">
        <v>8.9629629629629637</v>
      </c>
      <c r="T60" s="4">
        <v>9.0740740740740744</v>
      </c>
      <c r="U60" s="4">
        <v>7.6666666666666652</v>
      </c>
      <c r="V60" s="4">
        <v>7.6296296296296298</v>
      </c>
      <c r="W60" s="4">
        <v>11.74074074074074</v>
      </c>
      <c r="X60" s="4">
        <v>11.666666666666666</v>
      </c>
      <c r="Y60" s="4">
        <v>10.333333333333334</v>
      </c>
      <c r="Z60" s="4">
        <v>11</v>
      </c>
      <c r="AA60" s="3"/>
      <c r="AB60" s="2" t="s">
        <v>222</v>
      </c>
      <c r="AC60" s="2" t="s">
        <v>222</v>
      </c>
      <c r="AD60" s="2">
        <v>14</v>
      </c>
      <c r="AE60" s="2">
        <v>11</v>
      </c>
      <c r="AF60" s="2">
        <v>11</v>
      </c>
      <c r="AG60" s="2">
        <v>10</v>
      </c>
      <c r="AH60" s="2">
        <v>11</v>
      </c>
      <c r="AI60" s="2">
        <v>17</v>
      </c>
      <c r="AJ60" s="2">
        <v>17</v>
      </c>
      <c r="AK60" s="2">
        <v>14</v>
      </c>
      <c r="AL60" s="2">
        <v>16</v>
      </c>
      <c r="AN60" s="2" t="s">
        <v>222</v>
      </c>
      <c r="AO60" s="2" t="s">
        <v>222</v>
      </c>
      <c r="AP60" s="2">
        <v>25</v>
      </c>
      <c r="AQ60" s="2">
        <v>25</v>
      </c>
      <c r="AR60" s="2">
        <v>25</v>
      </c>
      <c r="AS60" s="2">
        <v>25</v>
      </c>
      <c r="AT60" s="2">
        <v>25</v>
      </c>
      <c r="AU60" s="2">
        <v>25</v>
      </c>
      <c r="AV60" s="2">
        <v>25</v>
      </c>
      <c r="AW60" s="2">
        <v>25</v>
      </c>
      <c r="AX60" s="2">
        <v>25</v>
      </c>
      <c r="AY60">
        <v>58</v>
      </c>
    </row>
    <row r="61" spans="1:51" x14ac:dyDescent="0.2">
      <c r="A61" t="s">
        <v>139</v>
      </c>
      <c r="B61" t="s">
        <v>275</v>
      </c>
      <c r="C61" t="s">
        <v>105</v>
      </c>
      <c r="D61" t="s">
        <v>106</v>
      </c>
      <c r="E61" s="18"/>
      <c r="F61" s="18">
        <v>2.3999999999999998E-3</v>
      </c>
      <c r="G61" s="18"/>
      <c r="H61" s="18">
        <v>2.5000000000000001E-3</v>
      </c>
      <c r="I61" s="18">
        <v>4.82E-2</v>
      </c>
      <c r="J61" s="18">
        <v>4.82E-2</v>
      </c>
      <c r="K61" s="18">
        <v>2E-3</v>
      </c>
      <c r="L61" s="18">
        <v>5.5300000000000002E-2</v>
      </c>
      <c r="M61" s="18">
        <v>5.5300000000000002E-2</v>
      </c>
      <c r="N61" s="18">
        <v>1.4E-3</v>
      </c>
      <c r="P61" s="4" t="s">
        <v>222</v>
      </c>
      <c r="Q61" s="4">
        <v>13.074074074074074</v>
      </c>
      <c r="R61" s="4">
        <v>11.814814814814815</v>
      </c>
      <c r="S61" s="4">
        <v>11.925925925925926</v>
      </c>
      <c r="T61" s="4">
        <v>11.333333333333334</v>
      </c>
      <c r="U61" s="4">
        <v>10.666666666666666</v>
      </c>
      <c r="V61" s="4">
        <v>7.7037037037037033</v>
      </c>
      <c r="W61" s="4">
        <v>10.814814814814815</v>
      </c>
      <c r="X61" s="4">
        <v>13.25925925925926</v>
      </c>
      <c r="Y61" s="4">
        <v>11.592592592592593</v>
      </c>
      <c r="Z61" s="4">
        <v>10.888888888888889</v>
      </c>
      <c r="AA61" s="3"/>
      <c r="AB61" s="2" t="s">
        <v>222</v>
      </c>
      <c r="AC61" s="2">
        <v>18</v>
      </c>
      <c r="AD61" s="2">
        <v>16</v>
      </c>
      <c r="AE61" s="2">
        <v>18</v>
      </c>
      <c r="AF61" s="2">
        <v>14</v>
      </c>
      <c r="AG61" s="2">
        <v>16</v>
      </c>
      <c r="AH61" s="2">
        <v>10</v>
      </c>
      <c r="AI61" s="2">
        <v>14</v>
      </c>
      <c r="AJ61" s="2">
        <v>20</v>
      </c>
      <c r="AK61" s="2">
        <v>15</v>
      </c>
      <c r="AL61" s="2">
        <v>16</v>
      </c>
      <c r="AN61" s="2" t="s">
        <v>222</v>
      </c>
      <c r="AO61" s="2">
        <v>24</v>
      </c>
      <c r="AP61" s="2">
        <v>25</v>
      </c>
      <c r="AQ61" s="2">
        <v>25</v>
      </c>
      <c r="AR61" s="2">
        <v>25</v>
      </c>
      <c r="AS61" s="2">
        <v>25</v>
      </c>
      <c r="AT61" s="2">
        <v>25</v>
      </c>
      <c r="AU61" s="2">
        <v>25</v>
      </c>
      <c r="AV61" s="2">
        <v>25</v>
      </c>
      <c r="AW61" s="2">
        <v>25</v>
      </c>
      <c r="AX61" s="2">
        <v>25</v>
      </c>
      <c r="AY61">
        <v>59</v>
      </c>
    </row>
    <row r="62" spans="1:51" x14ac:dyDescent="0.2">
      <c r="A62" t="s">
        <v>142</v>
      </c>
      <c r="B62" t="s">
        <v>278</v>
      </c>
      <c r="C62" t="s">
        <v>390</v>
      </c>
      <c r="D62" t="s">
        <v>2</v>
      </c>
      <c r="E62" s="18"/>
      <c r="F62" s="18">
        <v>1.0999999999999999E-2</v>
      </c>
      <c r="G62" s="18"/>
      <c r="H62" s="18">
        <v>1.26E-2</v>
      </c>
      <c r="I62" s="18">
        <v>0.24310000000000001</v>
      </c>
      <c r="J62" s="18">
        <v>0.20860000000000001</v>
      </c>
      <c r="K62" s="18">
        <v>1.4999999999999999E-2</v>
      </c>
      <c r="L62" s="18">
        <v>0.3488</v>
      </c>
      <c r="M62" s="18">
        <v>0.314</v>
      </c>
      <c r="N62" s="18">
        <v>9.4999999999999998E-3</v>
      </c>
      <c r="P62" s="4">
        <v>4.5925925925925926</v>
      </c>
      <c r="Q62" s="4" t="s">
        <v>222</v>
      </c>
      <c r="R62" s="4">
        <v>10.592592592592593</v>
      </c>
      <c r="S62" s="4">
        <v>9.9259259259259256</v>
      </c>
      <c r="T62" s="4">
        <v>4.7407407407407405</v>
      </c>
      <c r="U62" s="4">
        <v>9.7037037037037042</v>
      </c>
      <c r="V62" s="4">
        <v>9.7407407407407405</v>
      </c>
      <c r="W62" s="4">
        <v>10.37037037037037</v>
      </c>
      <c r="X62" s="4">
        <v>10.962962962962964</v>
      </c>
      <c r="Y62" s="4">
        <v>10.037037037037036</v>
      </c>
      <c r="Z62" s="4">
        <v>10.777777777777779</v>
      </c>
      <c r="AA62" s="3"/>
      <c r="AB62" s="2">
        <v>6</v>
      </c>
      <c r="AC62" s="2" t="s">
        <v>222</v>
      </c>
      <c r="AD62" s="2">
        <v>15</v>
      </c>
      <c r="AE62" s="2">
        <v>14</v>
      </c>
      <c r="AF62" s="2">
        <v>8</v>
      </c>
      <c r="AG62" s="2">
        <v>12</v>
      </c>
      <c r="AH62" s="2">
        <v>12</v>
      </c>
      <c r="AI62" s="2">
        <v>14</v>
      </c>
      <c r="AJ62" s="2">
        <v>15</v>
      </c>
      <c r="AK62" s="2">
        <v>14</v>
      </c>
      <c r="AL62" s="2">
        <v>15</v>
      </c>
      <c r="AN62" s="2">
        <v>13</v>
      </c>
      <c r="AO62" s="2" t="s">
        <v>222</v>
      </c>
      <c r="AP62" s="2">
        <v>23</v>
      </c>
      <c r="AQ62" s="2">
        <v>23</v>
      </c>
      <c r="AR62" s="2">
        <v>15</v>
      </c>
      <c r="AS62" s="2">
        <v>23</v>
      </c>
      <c r="AT62" s="2">
        <v>25</v>
      </c>
      <c r="AU62" s="2">
        <v>25</v>
      </c>
      <c r="AV62" s="2">
        <v>25</v>
      </c>
      <c r="AW62" s="2">
        <v>25</v>
      </c>
      <c r="AX62" s="2">
        <v>25</v>
      </c>
      <c r="AY62">
        <v>60</v>
      </c>
    </row>
    <row r="63" spans="1:51" x14ac:dyDescent="0.2">
      <c r="A63" t="s">
        <v>159</v>
      </c>
      <c r="B63" t="s">
        <v>274</v>
      </c>
      <c r="C63" t="s">
        <v>391</v>
      </c>
      <c r="D63" t="s">
        <v>92</v>
      </c>
      <c r="E63" s="18"/>
      <c r="F63" s="18" t="s">
        <v>222</v>
      </c>
      <c r="G63" s="18"/>
      <c r="H63" s="18" t="s">
        <v>222</v>
      </c>
      <c r="I63" s="18" t="s">
        <v>222</v>
      </c>
      <c r="J63" s="18" t="s">
        <v>222</v>
      </c>
      <c r="K63" s="18" t="s">
        <v>222</v>
      </c>
      <c r="L63" s="18" t="s">
        <v>222</v>
      </c>
      <c r="M63" s="18" t="s">
        <v>222</v>
      </c>
      <c r="N63" s="18" t="s">
        <v>222</v>
      </c>
      <c r="P63" s="4">
        <v>4.0740740740740744</v>
      </c>
      <c r="Q63" s="4">
        <v>4.5925925925925926</v>
      </c>
      <c r="R63" s="4">
        <v>7.0740740740740744</v>
      </c>
      <c r="S63" s="4">
        <v>3.8148148148148149</v>
      </c>
      <c r="T63" s="4">
        <v>2.8888888888888888</v>
      </c>
      <c r="U63" s="4">
        <v>4.5555555555555554</v>
      </c>
      <c r="V63" s="4">
        <v>6.2592592592592595</v>
      </c>
      <c r="W63" s="4">
        <v>7.5555555555555554</v>
      </c>
      <c r="X63" s="4">
        <v>8.6296296296296298</v>
      </c>
      <c r="Y63" s="4">
        <v>11.111111111111111</v>
      </c>
      <c r="Z63" s="4">
        <v>10.444444444444445</v>
      </c>
      <c r="AA63" s="3"/>
      <c r="AB63" s="2">
        <v>6</v>
      </c>
      <c r="AC63" s="2">
        <v>7</v>
      </c>
      <c r="AD63" s="2">
        <v>11</v>
      </c>
      <c r="AE63" s="2">
        <v>5</v>
      </c>
      <c r="AF63" s="2">
        <v>4</v>
      </c>
      <c r="AG63" s="2">
        <v>6</v>
      </c>
      <c r="AH63" s="2">
        <v>9</v>
      </c>
      <c r="AI63" s="2">
        <v>12</v>
      </c>
      <c r="AJ63" s="2">
        <v>11</v>
      </c>
      <c r="AK63" s="2">
        <v>14</v>
      </c>
      <c r="AL63" s="2">
        <v>14</v>
      </c>
      <c r="AN63" s="2">
        <v>13</v>
      </c>
      <c r="AO63" s="2">
        <v>13</v>
      </c>
      <c r="AP63" s="2">
        <v>13</v>
      </c>
      <c r="AQ63" s="2">
        <v>13</v>
      </c>
      <c r="AR63" s="2">
        <v>9</v>
      </c>
      <c r="AS63" s="2">
        <v>16</v>
      </c>
      <c r="AT63" s="2">
        <v>17</v>
      </c>
      <c r="AU63" s="2">
        <v>17</v>
      </c>
      <c r="AV63" s="2">
        <v>23</v>
      </c>
      <c r="AW63" s="2">
        <v>23</v>
      </c>
      <c r="AX63" s="2">
        <v>27</v>
      </c>
      <c r="AY63">
        <v>61</v>
      </c>
    </row>
    <row r="64" spans="1:51" x14ac:dyDescent="0.2">
      <c r="A64" t="s">
        <v>142</v>
      </c>
      <c r="B64" t="s">
        <v>278</v>
      </c>
      <c r="C64" t="s">
        <v>101</v>
      </c>
      <c r="D64" t="s">
        <v>13</v>
      </c>
      <c r="E64" s="18"/>
      <c r="F64" s="18">
        <v>4.4000000000000003E-3</v>
      </c>
      <c r="G64" s="18"/>
      <c r="H64" s="18">
        <v>4.3E-3</v>
      </c>
      <c r="I64" s="18">
        <v>0.157</v>
      </c>
      <c r="J64" s="18">
        <v>0.13339999999999999</v>
      </c>
      <c r="K64" s="18">
        <v>5.1000000000000004E-3</v>
      </c>
      <c r="L64" s="18">
        <v>0.16059999999999999</v>
      </c>
      <c r="M64" s="18">
        <v>0.1318</v>
      </c>
      <c r="N64" s="18">
        <v>4.7000000000000002E-3</v>
      </c>
      <c r="P64" s="4">
        <v>3.8888888888888888</v>
      </c>
      <c r="Q64" s="4" t="s">
        <v>222</v>
      </c>
      <c r="R64" s="4">
        <v>8.1481481481481488</v>
      </c>
      <c r="S64" s="4">
        <v>7.9259259259259256</v>
      </c>
      <c r="T64" s="4">
        <v>5.333333333333333</v>
      </c>
      <c r="U64" s="4">
        <v>9.481481481481481</v>
      </c>
      <c r="V64" s="4">
        <v>9.1111111111111107</v>
      </c>
      <c r="W64" s="4">
        <v>8.2592592592592595</v>
      </c>
      <c r="X64" s="4">
        <v>10.333333333333334</v>
      </c>
      <c r="Y64" s="4">
        <v>10.666666666666666</v>
      </c>
      <c r="Z64" s="4">
        <v>10.37037037037037</v>
      </c>
      <c r="AA64" s="3"/>
      <c r="AB64" s="2">
        <v>4</v>
      </c>
      <c r="AC64" s="2" t="s">
        <v>222</v>
      </c>
      <c r="AD64" s="2">
        <v>10</v>
      </c>
      <c r="AE64" s="2">
        <v>9</v>
      </c>
      <c r="AF64" s="2">
        <v>8</v>
      </c>
      <c r="AG64" s="2">
        <v>13</v>
      </c>
      <c r="AH64" s="2">
        <v>11</v>
      </c>
      <c r="AI64" s="2">
        <v>11</v>
      </c>
      <c r="AJ64" s="2">
        <v>14</v>
      </c>
      <c r="AK64" s="2">
        <v>15</v>
      </c>
      <c r="AL64" s="2">
        <v>14</v>
      </c>
      <c r="AN64" s="2">
        <v>13</v>
      </c>
      <c r="AO64" s="2" t="s">
        <v>222</v>
      </c>
      <c r="AP64" s="2">
        <v>23</v>
      </c>
      <c r="AQ64" s="2">
        <v>23</v>
      </c>
      <c r="AR64" s="2">
        <v>17</v>
      </c>
      <c r="AS64" s="2">
        <v>25</v>
      </c>
      <c r="AT64" s="2">
        <v>25</v>
      </c>
      <c r="AU64" s="2">
        <v>22</v>
      </c>
      <c r="AV64" s="2">
        <v>25</v>
      </c>
      <c r="AW64" s="2">
        <v>24</v>
      </c>
      <c r="AX64" s="2">
        <v>25</v>
      </c>
      <c r="AY64">
        <v>62</v>
      </c>
    </row>
    <row r="65" spans="1:51" x14ac:dyDescent="0.2">
      <c r="A65" t="s">
        <v>142</v>
      </c>
      <c r="B65" t="s">
        <v>278</v>
      </c>
      <c r="C65" t="s">
        <v>392</v>
      </c>
      <c r="D65" t="s">
        <v>72</v>
      </c>
      <c r="E65" s="18"/>
      <c r="F65" s="18">
        <v>4.5900000000000003E-2</v>
      </c>
      <c r="G65" s="18"/>
      <c r="H65" s="18">
        <v>4.0899999999999999E-2</v>
      </c>
      <c r="I65" s="18">
        <v>0.22550000000000001</v>
      </c>
      <c r="J65" s="18">
        <v>0.19239999999999999</v>
      </c>
      <c r="K65" s="18">
        <v>3.6299999999999999E-2</v>
      </c>
      <c r="L65" s="18">
        <v>0.31869999999999998</v>
      </c>
      <c r="M65" s="18">
        <v>0.26479999999999998</v>
      </c>
      <c r="N65" s="18">
        <v>1.8700000000000001E-2</v>
      </c>
      <c r="P65" s="4">
        <v>3.7407407407407409</v>
      </c>
      <c r="Q65" s="4" t="s">
        <v>222</v>
      </c>
      <c r="R65" s="4">
        <v>9.0370370370370363</v>
      </c>
      <c r="S65" s="4">
        <v>9.7777777777777786</v>
      </c>
      <c r="T65" s="4">
        <v>4.7407407407407405</v>
      </c>
      <c r="U65" s="4">
        <v>8.4074074074074066</v>
      </c>
      <c r="V65" s="4">
        <v>9.7407407407407405</v>
      </c>
      <c r="W65" s="4">
        <v>9.5925925925925934</v>
      </c>
      <c r="X65" s="4">
        <v>10.666666666666666</v>
      </c>
      <c r="Y65" s="4">
        <v>10.925925925925926</v>
      </c>
      <c r="Z65" s="4">
        <v>10.407407407407407</v>
      </c>
      <c r="AA65" s="3"/>
      <c r="AB65" s="2">
        <v>5</v>
      </c>
      <c r="AC65" s="2" t="s">
        <v>222</v>
      </c>
      <c r="AD65" s="2">
        <v>13</v>
      </c>
      <c r="AE65" s="2">
        <v>13</v>
      </c>
      <c r="AF65" s="2">
        <v>5</v>
      </c>
      <c r="AG65" s="2">
        <v>10</v>
      </c>
      <c r="AH65" s="2">
        <v>13</v>
      </c>
      <c r="AI65" s="2">
        <v>15</v>
      </c>
      <c r="AJ65" s="2">
        <v>15</v>
      </c>
      <c r="AK65" s="2">
        <v>16</v>
      </c>
      <c r="AL65" s="2">
        <v>15</v>
      </c>
      <c r="AN65" s="2">
        <v>13</v>
      </c>
      <c r="AO65" s="2" t="s">
        <v>222</v>
      </c>
      <c r="AP65" s="2">
        <v>23</v>
      </c>
      <c r="AQ65" s="2">
        <v>23</v>
      </c>
      <c r="AR65" s="2">
        <v>16</v>
      </c>
      <c r="AS65" s="2">
        <v>23</v>
      </c>
      <c r="AT65" s="2">
        <v>25</v>
      </c>
      <c r="AU65" s="2">
        <v>25</v>
      </c>
      <c r="AV65" s="2">
        <v>25</v>
      </c>
      <c r="AW65" s="2">
        <v>25</v>
      </c>
      <c r="AX65" s="2">
        <v>25</v>
      </c>
      <c r="AY65">
        <v>63</v>
      </c>
    </row>
    <row r="66" spans="1:51" x14ac:dyDescent="0.2">
      <c r="A66" t="s">
        <v>139</v>
      </c>
      <c r="B66" t="s">
        <v>275</v>
      </c>
      <c r="C66" t="s">
        <v>393</v>
      </c>
      <c r="D66" t="s">
        <v>122</v>
      </c>
      <c r="E66" s="18"/>
      <c r="F66" s="18">
        <v>1.1999999999999999E-3</v>
      </c>
      <c r="G66" s="18"/>
      <c r="H66" s="18">
        <v>1.4E-3</v>
      </c>
      <c r="I66" s="18">
        <v>0.1118</v>
      </c>
      <c r="J66" s="18">
        <v>0.1118</v>
      </c>
      <c r="K66" s="18">
        <v>1.6999999999999999E-3</v>
      </c>
      <c r="L66" s="18">
        <v>0.1038</v>
      </c>
      <c r="M66" s="18">
        <v>0.1038</v>
      </c>
      <c r="N66" s="18">
        <v>1.6000000000000001E-3</v>
      </c>
      <c r="P66" s="4" t="s">
        <v>222</v>
      </c>
      <c r="Q66" s="4" t="s">
        <v>222</v>
      </c>
      <c r="R66" s="4">
        <v>12.148148148148149</v>
      </c>
      <c r="S66" s="4">
        <v>12.925925925925926</v>
      </c>
      <c r="T66" s="4">
        <v>12.592592592592593</v>
      </c>
      <c r="U66" s="4">
        <v>13.444444444444445</v>
      </c>
      <c r="V66" s="4">
        <v>12.222222222222221</v>
      </c>
      <c r="W66" s="4">
        <v>12.814814814814815</v>
      </c>
      <c r="X66" s="4">
        <v>11.148148148148149</v>
      </c>
      <c r="Y66" s="4">
        <v>9.9629629629629637</v>
      </c>
      <c r="Z66" s="4">
        <v>10.37037037037037</v>
      </c>
      <c r="AA66" s="3"/>
      <c r="AB66" s="2" t="s">
        <v>222</v>
      </c>
      <c r="AC66" s="2" t="s">
        <v>222</v>
      </c>
      <c r="AD66" s="2">
        <v>17</v>
      </c>
      <c r="AE66" s="2">
        <v>18</v>
      </c>
      <c r="AF66" s="2">
        <v>18</v>
      </c>
      <c r="AG66" s="2">
        <v>19</v>
      </c>
      <c r="AH66" s="2">
        <v>16</v>
      </c>
      <c r="AI66" s="2">
        <v>18</v>
      </c>
      <c r="AJ66" s="2">
        <v>15</v>
      </c>
      <c r="AK66" s="2">
        <v>12</v>
      </c>
      <c r="AL66" s="2">
        <v>15</v>
      </c>
      <c r="AN66" s="2" t="s">
        <v>222</v>
      </c>
      <c r="AO66" s="2" t="s">
        <v>222</v>
      </c>
      <c r="AP66" s="2">
        <v>25</v>
      </c>
      <c r="AQ66" s="2">
        <v>25</v>
      </c>
      <c r="AR66" s="2">
        <v>25</v>
      </c>
      <c r="AS66" s="2">
        <v>25</v>
      </c>
      <c r="AT66" s="2">
        <v>25</v>
      </c>
      <c r="AU66" s="2">
        <v>25</v>
      </c>
      <c r="AV66" s="2">
        <v>25</v>
      </c>
      <c r="AW66" s="2">
        <v>25</v>
      </c>
      <c r="AX66" s="2">
        <v>25</v>
      </c>
      <c r="AY66">
        <v>64</v>
      </c>
    </row>
    <row r="67" spans="1:51" x14ac:dyDescent="0.2">
      <c r="A67" t="s">
        <v>139</v>
      </c>
      <c r="B67" t="s">
        <v>275</v>
      </c>
      <c r="C67" t="s">
        <v>394</v>
      </c>
      <c r="D67" t="s">
        <v>117</v>
      </c>
      <c r="E67" s="18"/>
      <c r="F67" s="18">
        <v>8.9999999999999998E-4</v>
      </c>
      <c r="G67" s="18"/>
      <c r="H67" s="18">
        <v>1.1000000000000001E-3</v>
      </c>
      <c r="I67" s="18">
        <v>4.3099999999999999E-2</v>
      </c>
      <c r="J67" s="18">
        <v>4.3099999999999999E-2</v>
      </c>
      <c r="K67" s="18">
        <v>1.1000000000000001E-3</v>
      </c>
      <c r="L67" s="18">
        <v>4.1500000000000002E-2</v>
      </c>
      <c r="M67" s="18">
        <v>4.1500000000000002E-2</v>
      </c>
      <c r="N67" s="18">
        <v>1.1000000000000001E-3</v>
      </c>
      <c r="P67" s="4" t="s">
        <v>222</v>
      </c>
      <c r="Q67" s="4" t="s">
        <v>222</v>
      </c>
      <c r="R67" s="4">
        <v>11</v>
      </c>
      <c r="S67" s="4">
        <v>10.407407407407407</v>
      </c>
      <c r="T67" s="4">
        <v>10.518518518518519</v>
      </c>
      <c r="U67" s="4">
        <v>7.7407407407407405</v>
      </c>
      <c r="V67" s="4">
        <v>10</v>
      </c>
      <c r="W67" s="4">
        <v>11.518518518518519</v>
      </c>
      <c r="X67" s="4">
        <v>10.555555555555555</v>
      </c>
      <c r="Y67" s="4">
        <v>8.8148148148148149</v>
      </c>
      <c r="Z67" s="4">
        <v>10.296296296296296</v>
      </c>
      <c r="AA67" s="3"/>
      <c r="AB67" s="2" t="s">
        <v>222</v>
      </c>
      <c r="AC67" s="2" t="s">
        <v>222</v>
      </c>
      <c r="AD67" s="2">
        <v>16</v>
      </c>
      <c r="AE67" s="2">
        <v>14</v>
      </c>
      <c r="AF67" s="2">
        <v>13</v>
      </c>
      <c r="AG67" s="2">
        <v>10</v>
      </c>
      <c r="AH67" s="2">
        <v>13</v>
      </c>
      <c r="AI67" s="2">
        <v>15</v>
      </c>
      <c r="AJ67" s="2">
        <v>15</v>
      </c>
      <c r="AK67" s="2">
        <v>12</v>
      </c>
      <c r="AL67" s="2">
        <v>14</v>
      </c>
      <c r="AN67" s="2" t="s">
        <v>222</v>
      </c>
      <c r="AO67" s="2" t="s">
        <v>222</v>
      </c>
      <c r="AP67" s="2">
        <v>25</v>
      </c>
      <c r="AQ67" s="2">
        <v>25</v>
      </c>
      <c r="AR67" s="2">
        <v>25</v>
      </c>
      <c r="AS67" s="2">
        <v>25</v>
      </c>
      <c r="AT67" s="2">
        <v>25</v>
      </c>
      <c r="AU67" s="2">
        <v>25</v>
      </c>
      <c r="AV67" s="2">
        <v>25</v>
      </c>
      <c r="AW67" s="2">
        <v>25</v>
      </c>
      <c r="AX67" s="2">
        <v>25</v>
      </c>
      <c r="AY67">
        <v>65</v>
      </c>
    </row>
    <row r="68" spans="1:51" x14ac:dyDescent="0.2">
      <c r="A68" t="s">
        <v>139</v>
      </c>
      <c r="B68" t="s">
        <v>275</v>
      </c>
      <c r="C68" t="s">
        <v>395</v>
      </c>
      <c r="D68" t="s">
        <v>98</v>
      </c>
      <c r="E68" s="18"/>
      <c r="F68" s="18">
        <v>1.1999999999999999E-3</v>
      </c>
      <c r="G68" s="18"/>
      <c r="H68" s="18">
        <v>1.1000000000000001E-3</v>
      </c>
      <c r="I68" s="18">
        <v>6.4899999999999999E-2</v>
      </c>
      <c r="J68" s="18">
        <v>6.4899999999999999E-2</v>
      </c>
      <c r="K68" s="18">
        <v>1.1000000000000001E-3</v>
      </c>
      <c r="L68" s="18">
        <v>6.7699999999999996E-2</v>
      </c>
      <c r="M68" s="18">
        <v>6.7699999999999996E-2</v>
      </c>
      <c r="N68" s="18">
        <v>1.5E-3</v>
      </c>
      <c r="P68" s="4" t="s">
        <v>222</v>
      </c>
      <c r="Q68" s="4" t="s">
        <v>222</v>
      </c>
      <c r="R68" s="4">
        <v>11.703703703703704</v>
      </c>
      <c r="S68" s="4">
        <v>11.407407407407407</v>
      </c>
      <c r="T68" s="4">
        <v>11.481481481481481</v>
      </c>
      <c r="U68" s="4">
        <v>10.185185185185185</v>
      </c>
      <c r="V68" s="4">
        <v>12.222222222222221</v>
      </c>
      <c r="W68" s="4">
        <v>10.185185185185185</v>
      </c>
      <c r="X68" s="4">
        <v>10.703703703703704</v>
      </c>
      <c r="Y68" s="4">
        <v>10.518518518518519</v>
      </c>
      <c r="Z68" s="4">
        <v>10.185185185185185</v>
      </c>
      <c r="AA68" s="3"/>
      <c r="AB68" s="2" t="s">
        <v>222</v>
      </c>
      <c r="AC68" s="2" t="s">
        <v>222</v>
      </c>
      <c r="AD68" s="2">
        <v>16</v>
      </c>
      <c r="AE68" s="2">
        <v>15</v>
      </c>
      <c r="AF68" s="2">
        <v>15</v>
      </c>
      <c r="AG68" s="2">
        <v>13</v>
      </c>
      <c r="AH68" s="2">
        <v>16</v>
      </c>
      <c r="AI68" s="2">
        <v>14</v>
      </c>
      <c r="AJ68" s="2">
        <v>14</v>
      </c>
      <c r="AK68" s="2">
        <v>15</v>
      </c>
      <c r="AL68" s="2">
        <v>14</v>
      </c>
      <c r="AN68" s="2" t="s">
        <v>222</v>
      </c>
      <c r="AO68" s="2" t="s">
        <v>222</v>
      </c>
      <c r="AP68" s="2">
        <v>25</v>
      </c>
      <c r="AQ68" s="2">
        <v>25</v>
      </c>
      <c r="AR68" s="2">
        <v>25</v>
      </c>
      <c r="AS68" s="2">
        <v>25</v>
      </c>
      <c r="AT68" s="2">
        <v>25</v>
      </c>
      <c r="AU68" s="2">
        <v>25</v>
      </c>
      <c r="AV68" s="2">
        <v>25</v>
      </c>
      <c r="AW68" s="2">
        <v>25</v>
      </c>
      <c r="AX68" s="2">
        <v>25</v>
      </c>
      <c r="AY68">
        <v>66</v>
      </c>
    </row>
    <row r="69" spans="1:51" x14ac:dyDescent="0.2">
      <c r="A69" t="s">
        <v>142</v>
      </c>
      <c r="B69" t="s">
        <v>278</v>
      </c>
      <c r="C69" t="s">
        <v>136</v>
      </c>
      <c r="D69" t="s">
        <v>83</v>
      </c>
      <c r="E69" s="18"/>
      <c r="F69" s="18" t="s">
        <v>222</v>
      </c>
      <c r="G69" s="18"/>
      <c r="H69" s="18" t="s">
        <v>222</v>
      </c>
      <c r="I69" s="18" t="s">
        <v>222</v>
      </c>
      <c r="J69" s="18" t="s">
        <v>222</v>
      </c>
      <c r="K69" s="18" t="s">
        <v>222</v>
      </c>
      <c r="L69" s="18" t="s">
        <v>222</v>
      </c>
      <c r="M69" s="18" t="s">
        <v>222</v>
      </c>
      <c r="N69" s="18" t="s">
        <v>222</v>
      </c>
      <c r="P69" s="4">
        <v>3.8148148148148149</v>
      </c>
      <c r="Q69" s="4" t="s">
        <v>222</v>
      </c>
      <c r="R69" s="4">
        <v>8.5555555555555554</v>
      </c>
      <c r="S69" s="4">
        <v>8.6666666666666679</v>
      </c>
      <c r="T69" s="4">
        <v>5.2592592592592595</v>
      </c>
      <c r="U69" s="4">
        <v>8.2962962962962958</v>
      </c>
      <c r="V69" s="4">
        <v>9.1481481481481488</v>
      </c>
      <c r="W69" s="4">
        <v>9.0370370370370363</v>
      </c>
      <c r="X69" s="4">
        <v>10.222222222222221</v>
      </c>
      <c r="Y69" s="4">
        <v>9.5555555555555554</v>
      </c>
      <c r="Z69" s="4">
        <v>10.037037037037036</v>
      </c>
      <c r="AA69" s="3"/>
      <c r="AB69" s="2">
        <v>4</v>
      </c>
      <c r="AC69" s="2" t="s">
        <v>222</v>
      </c>
      <c r="AD69" s="2">
        <v>11</v>
      </c>
      <c r="AE69" s="2">
        <v>11</v>
      </c>
      <c r="AF69" s="2">
        <v>7</v>
      </c>
      <c r="AG69" s="2">
        <v>12</v>
      </c>
      <c r="AH69" s="2">
        <v>13</v>
      </c>
      <c r="AI69" s="2">
        <v>13</v>
      </c>
      <c r="AJ69" s="2">
        <v>14</v>
      </c>
      <c r="AK69" s="2">
        <v>12</v>
      </c>
      <c r="AL69" s="2">
        <v>15</v>
      </c>
      <c r="AN69" s="2">
        <v>13</v>
      </c>
      <c r="AO69" s="2" t="s">
        <v>222</v>
      </c>
      <c r="AP69" s="2">
        <v>23</v>
      </c>
      <c r="AQ69" s="2">
        <v>23</v>
      </c>
      <c r="AR69" s="2">
        <v>17</v>
      </c>
      <c r="AS69" s="2">
        <v>23</v>
      </c>
      <c r="AT69" s="2">
        <v>25</v>
      </c>
      <c r="AU69" s="2">
        <v>25</v>
      </c>
      <c r="AV69" s="2">
        <v>25</v>
      </c>
      <c r="AW69" s="2">
        <v>25</v>
      </c>
      <c r="AX69" s="2">
        <v>25</v>
      </c>
      <c r="AY69">
        <v>67</v>
      </c>
    </row>
    <row r="70" spans="1:51" x14ac:dyDescent="0.2">
      <c r="A70" t="s">
        <v>142</v>
      </c>
      <c r="B70" t="s">
        <v>278</v>
      </c>
      <c r="C70" t="s">
        <v>120</v>
      </c>
      <c r="D70" t="s">
        <v>69</v>
      </c>
      <c r="E70" s="18"/>
      <c r="F70" s="18">
        <v>2.0400000000000001E-2</v>
      </c>
      <c r="G70" s="18"/>
      <c r="H70" s="18">
        <v>1.9099999999999999E-2</v>
      </c>
      <c r="I70" s="18">
        <v>0.13730000000000001</v>
      </c>
      <c r="J70" s="18">
        <v>0.1164</v>
      </c>
      <c r="K70" s="18">
        <v>1.9699999999999999E-2</v>
      </c>
      <c r="L70" s="18">
        <v>0.1663</v>
      </c>
      <c r="M70" s="18">
        <v>0.1351</v>
      </c>
      <c r="N70" s="18">
        <v>1.17E-2</v>
      </c>
      <c r="P70" s="4">
        <v>3.6666666666666665</v>
      </c>
      <c r="Q70" s="4" t="s">
        <v>222</v>
      </c>
      <c r="R70" s="4">
        <v>8.2962962962962958</v>
      </c>
      <c r="S70" s="4">
        <v>7.8888888888888893</v>
      </c>
      <c r="T70" s="4">
        <v>5.4814814814814818</v>
      </c>
      <c r="U70" s="4">
        <v>8.0000000000000018</v>
      </c>
      <c r="V70" s="4">
        <v>9.8888888888888893</v>
      </c>
      <c r="W70" s="4">
        <v>9.7407407407407405</v>
      </c>
      <c r="X70" s="4">
        <v>10.37037037037037</v>
      </c>
      <c r="Y70" s="4">
        <v>9.4074074074074066</v>
      </c>
      <c r="Z70" s="4">
        <v>9.1851851851851851</v>
      </c>
      <c r="AA70" s="3"/>
      <c r="AB70" s="2">
        <v>4</v>
      </c>
      <c r="AC70" s="2" t="s">
        <v>222</v>
      </c>
      <c r="AD70" s="2">
        <v>11</v>
      </c>
      <c r="AE70" s="2">
        <v>10</v>
      </c>
      <c r="AF70" s="2">
        <v>7</v>
      </c>
      <c r="AG70" s="2">
        <v>10</v>
      </c>
      <c r="AH70" s="2">
        <v>14</v>
      </c>
      <c r="AI70" s="2">
        <v>14</v>
      </c>
      <c r="AJ70" s="2">
        <v>13</v>
      </c>
      <c r="AK70" s="2">
        <v>12</v>
      </c>
      <c r="AL70" s="2">
        <v>12</v>
      </c>
      <c r="AN70" s="2">
        <v>12</v>
      </c>
      <c r="AO70" s="2" t="s">
        <v>222</v>
      </c>
      <c r="AP70" s="2">
        <v>23</v>
      </c>
      <c r="AQ70" s="2">
        <v>23</v>
      </c>
      <c r="AR70" s="2">
        <v>18</v>
      </c>
      <c r="AS70" s="2">
        <v>23</v>
      </c>
      <c r="AT70" s="2">
        <v>25</v>
      </c>
      <c r="AU70" s="2">
        <v>25</v>
      </c>
      <c r="AV70" s="2">
        <v>25</v>
      </c>
      <c r="AW70" s="2">
        <v>25</v>
      </c>
      <c r="AX70" s="2">
        <v>25</v>
      </c>
      <c r="AY70">
        <v>68</v>
      </c>
    </row>
    <row r="71" spans="1:51" x14ac:dyDescent="0.2">
      <c r="A71" t="s">
        <v>151</v>
      </c>
      <c r="B71" t="s">
        <v>151</v>
      </c>
      <c r="C71" t="s">
        <v>396</v>
      </c>
      <c r="D71" t="s">
        <v>4</v>
      </c>
      <c r="E71" s="18"/>
      <c r="F71" s="18">
        <v>5.9999999999999995E-4</v>
      </c>
      <c r="G71" s="18"/>
      <c r="H71" s="18">
        <v>8.0000000000000004E-4</v>
      </c>
      <c r="I71" s="18">
        <v>4.0800000000000003E-2</v>
      </c>
      <c r="J71" s="18">
        <v>4.0800000000000003E-2</v>
      </c>
      <c r="K71" s="18">
        <v>6.9999999999999999E-4</v>
      </c>
      <c r="L71" s="18">
        <v>4.2599999999999999E-2</v>
      </c>
      <c r="M71" s="18">
        <v>4.2599999999999999E-2</v>
      </c>
      <c r="N71" s="18">
        <v>5.0000000000000001E-4</v>
      </c>
      <c r="P71" s="4">
        <v>6.8518518518518521</v>
      </c>
      <c r="Q71" s="4" t="s">
        <v>222</v>
      </c>
      <c r="R71" s="4">
        <v>4.7407407407407405</v>
      </c>
      <c r="S71" s="4">
        <v>5.5185185185185182</v>
      </c>
      <c r="T71" s="4">
        <v>5.0370370370370372</v>
      </c>
      <c r="U71" s="4">
        <v>5.4074074074074074</v>
      </c>
      <c r="V71" s="4">
        <v>6.4074074074074074</v>
      </c>
      <c r="W71" s="4">
        <v>5.2592592592592595</v>
      </c>
      <c r="X71" s="4">
        <v>7.3703703703703702</v>
      </c>
      <c r="Y71" s="4">
        <v>6.4074074074074074</v>
      </c>
      <c r="Z71" s="4">
        <v>8.5555555555555554</v>
      </c>
      <c r="AA71" s="3"/>
      <c r="AB71" s="2">
        <v>11</v>
      </c>
      <c r="AC71" s="2" t="s">
        <v>222</v>
      </c>
      <c r="AD71" s="2">
        <v>7</v>
      </c>
      <c r="AE71" s="2">
        <v>8</v>
      </c>
      <c r="AF71" s="2">
        <v>8</v>
      </c>
      <c r="AG71" s="2">
        <v>7</v>
      </c>
      <c r="AH71" s="2">
        <v>10</v>
      </c>
      <c r="AI71" s="2">
        <v>7</v>
      </c>
      <c r="AJ71" s="2">
        <v>10</v>
      </c>
      <c r="AK71" s="2">
        <v>9</v>
      </c>
      <c r="AL71" s="2">
        <v>14</v>
      </c>
      <c r="AN71" s="2">
        <v>14</v>
      </c>
      <c r="AO71" s="2" t="s">
        <v>222</v>
      </c>
      <c r="AP71" s="2">
        <v>12</v>
      </c>
      <c r="AQ71" s="2">
        <v>11</v>
      </c>
      <c r="AR71" s="2">
        <v>12</v>
      </c>
      <c r="AS71" s="2">
        <v>13</v>
      </c>
      <c r="AT71" s="2">
        <v>16</v>
      </c>
      <c r="AU71" s="2">
        <v>14</v>
      </c>
      <c r="AV71" s="2">
        <v>16</v>
      </c>
      <c r="AW71" s="2">
        <v>12</v>
      </c>
      <c r="AX71" s="2">
        <v>15</v>
      </c>
      <c r="AY71">
        <v>69</v>
      </c>
    </row>
    <row r="72" spans="1:51" x14ac:dyDescent="0.2">
      <c r="A72" t="s">
        <v>152</v>
      </c>
      <c r="B72" t="s">
        <v>276</v>
      </c>
      <c r="C72" t="s">
        <v>397</v>
      </c>
      <c r="D72" t="s">
        <v>8</v>
      </c>
      <c r="E72" s="18"/>
      <c r="F72" s="18">
        <v>5.0000000000000001E-4</v>
      </c>
      <c r="G72" s="18"/>
      <c r="H72" s="18">
        <v>6.9999999999999999E-4</v>
      </c>
      <c r="I72" s="18">
        <v>2.7300000000000001E-2</v>
      </c>
      <c r="J72" s="18">
        <v>2.7300000000000001E-2</v>
      </c>
      <c r="K72" s="18">
        <v>8.0000000000000004E-4</v>
      </c>
      <c r="L72" s="18">
        <v>2.3099999999999999E-2</v>
      </c>
      <c r="M72" s="18">
        <v>2.3099999999999999E-2</v>
      </c>
      <c r="N72" s="18">
        <v>8.0000000000000004E-4</v>
      </c>
      <c r="P72" s="4">
        <v>2.8518518518518516</v>
      </c>
      <c r="Q72" s="4">
        <v>5.8518518518518521</v>
      </c>
      <c r="R72" s="4">
        <v>4.0370370370370372</v>
      </c>
      <c r="S72" s="4">
        <v>4.9259259259259256</v>
      </c>
      <c r="T72" s="4">
        <v>5.8148148148148149</v>
      </c>
      <c r="U72" s="4">
        <v>5.5555555555555554</v>
      </c>
      <c r="V72" s="4">
        <v>5.9629629629629628</v>
      </c>
      <c r="W72" s="4">
        <v>4.9629629629629628</v>
      </c>
      <c r="X72" s="4">
        <v>6.8888888888888893</v>
      </c>
      <c r="Y72" s="4">
        <v>6.1481481481481479</v>
      </c>
      <c r="Z72" s="4">
        <v>8.3333333333333339</v>
      </c>
      <c r="AA72" s="3"/>
      <c r="AB72" s="2">
        <v>5</v>
      </c>
      <c r="AC72" s="2">
        <v>8</v>
      </c>
      <c r="AD72" s="2">
        <v>6</v>
      </c>
      <c r="AE72" s="2">
        <v>6</v>
      </c>
      <c r="AF72" s="2">
        <v>8</v>
      </c>
      <c r="AG72" s="2">
        <v>7</v>
      </c>
      <c r="AH72" s="2">
        <v>9</v>
      </c>
      <c r="AI72" s="2">
        <v>7</v>
      </c>
      <c r="AJ72" s="2">
        <v>10</v>
      </c>
      <c r="AK72" s="2">
        <v>9</v>
      </c>
      <c r="AL72" s="2">
        <v>12</v>
      </c>
      <c r="AN72" s="2">
        <v>11</v>
      </c>
      <c r="AO72" s="2">
        <v>16</v>
      </c>
      <c r="AP72" s="2">
        <v>13</v>
      </c>
      <c r="AQ72" s="2">
        <v>15</v>
      </c>
      <c r="AR72" s="2">
        <v>15</v>
      </c>
      <c r="AS72" s="2">
        <v>13</v>
      </c>
      <c r="AT72" s="2">
        <v>15</v>
      </c>
      <c r="AU72" s="2">
        <v>15</v>
      </c>
      <c r="AV72" s="2">
        <v>15</v>
      </c>
      <c r="AW72" s="2">
        <v>13</v>
      </c>
      <c r="AX72" s="2">
        <v>17</v>
      </c>
      <c r="AY72">
        <v>70</v>
      </c>
    </row>
    <row r="73" spans="1:51" x14ac:dyDescent="0.2">
      <c r="A73" t="s">
        <v>151</v>
      </c>
      <c r="B73" t="s">
        <v>151</v>
      </c>
      <c r="C73" t="s">
        <v>398</v>
      </c>
      <c r="D73" t="s">
        <v>87</v>
      </c>
      <c r="E73" s="18"/>
      <c r="F73" s="18">
        <v>1.1999999999999999E-3</v>
      </c>
      <c r="G73" s="18"/>
      <c r="H73" s="18">
        <v>1.4E-3</v>
      </c>
      <c r="I73" s="18">
        <v>5.5E-2</v>
      </c>
      <c r="J73" s="18">
        <v>5.5E-2</v>
      </c>
      <c r="K73" s="18">
        <v>1.2999999999999999E-3</v>
      </c>
      <c r="L73" s="18">
        <v>9.1800000000000007E-2</v>
      </c>
      <c r="M73" s="18">
        <v>9.1800000000000007E-2</v>
      </c>
      <c r="N73" s="18">
        <v>1E-3</v>
      </c>
      <c r="P73" s="4">
        <v>5.7037037037037033</v>
      </c>
      <c r="Q73" s="4" t="s">
        <v>222</v>
      </c>
      <c r="R73" s="4">
        <v>4.5555555555555554</v>
      </c>
      <c r="S73" s="4">
        <v>6.1851851851851851</v>
      </c>
      <c r="T73" s="4">
        <v>4.9259259259259256</v>
      </c>
      <c r="U73" s="4">
        <v>7.6296296296296298</v>
      </c>
      <c r="V73" s="4">
        <v>6.6296296296296298</v>
      </c>
      <c r="W73" s="4">
        <v>7.4074074074074074</v>
      </c>
      <c r="X73" s="4">
        <v>9.0370370370370363</v>
      </c>
      <c r="Y73" s="4">
        <v>5.5555555555555554</v>
      </c>
      <c r="Z73" s="4">
        <v>8.3703703703703702</v>
      </c>
      <c r="AA73" s="3"/>
      <c r="AB73" s="2">
        <v>8</v>
      </c>
      <c r="AC73" s="2" t="s">
        <v>222</v>
      </c>
      <c r="AD73" s="2">
        <v>7</v>
      </c>
      <c r="AE73" s="2">
        <v>10</v>
      </c>
      <c r="AF73" s="2">
        <v>7</v>
      </c>
      <c r="AG73" s="2">
        <v>11</v>
      </c>
      <c r="AH73" s="2">
        <v>10</v>
      </c>
      <c r="AI73" s="2">
        <v>10</v>
      </c>
      <c r="AJ73" s="2">
        <v>13</v>
      </c>
      <c r="AK73" s="2">
        <v>6</v>
      </c>
      <c r="AL73" s="2">
        <v>13</v>
      </c>
      <c r="AN73" s="2">
        <v>13</v>
      </c>
      <c r="AO73" s="2" t="s">
        <v>222</v>
      </c>
      <c r="AP73" s="2">
        <v>12</v>
      </c>
      <c r="AQ73" s="2">
        <v>12</v>
      </c>
      <c r="AR73" s="2">
        <v>12</v>
      </c>
      <c r="AS73" s="2">
        <v>15</v>
      </c>
      <c r="AT73" s="2">
        <v>13</v>
      </c>
      <c r="AU73" s="2">
        <v>14</v>
      </c>
      <c r="AV73" s="2">
        <v>16</v>
      </c>
      <c r="AW73" s="2">
        <v>15</v>
      </c>
      <c r="AX73" s="2">
        <v>15</v>
      </c>
      <c r="AY73">
        <v>71</v>
      </c>
    </row>
    <row r="74" spans="1:51" x14ac:dyDescent="0.2">
      <c r="A74" t="s">
        <v>151</v>
      </c>
      <c r="B74" t="s">
        <v>151</v>
      </c>
      <c r="C74" t="s">
        <v>399</v>
      </c>
      <c r="D74" t="s">
        <v>94</v>
      </c>
      <c r="E74" s="18"/>
      <c r="F74" s="18">
        <v>6.9999999999999999E-4</v>
      </c>
      <c r="G74" s="18"/>
      <c r="H74" s="18">
        <v>8.9999999999999998E-4</v>
      </c>
      <c r="I74" s="18">
        <v>6.5600000000000006E-2</v>
      </c>
      <c r="J74" s="18">
        <v>6.5600000000000006E-2</v>
      </c>
      <c r="K74" s="18">
        <v>1.1000000000000001E-3</v>
      </c>
      <c r="L74" s="18">
        <v>7.9399999999999998E-2</v>
      </c>
      <c r="M74" s="18">
        <v>7.9399999999999998E-2</v>
      </c>
      <c r="N74" s="18">
        <v>8.9999999999999998E-4</v>
      </c>
      <c r="P74" s="4">
        <v>2.2962962962962963</v>
      </c>
      <c r="Q74" s="4" t="s">
        <v>222</v>
      </c>
      <c r="R74" s="4">
        <v>4.9259259259259256</v>
      </c>
      <c r="S74" s="4">
        <v>6.9259259259259256</v>
      </c>
      <c r="T74" s="4">
        <v>5.4444444444444446</v>
      </c>
      <c r="U74" s="4">
        <v>8.3333333333333339</v>
      </c>
      <c r="V74" s="4">
        <v>5.4444444444444446</v>
      </c>
      <c r="W74" s="4">
        <v>8.1851851851851851</v>
      </c>
      <c r="X74" s="4">
        <v>7.1481481481481479</v>
      </c>
      <c r="Y74" s="4">
        <v>6.5555555555555554</v>
      </c>
      <c r="Z74" s="4">
        <v>8.1851851851851851</v>
      </c>
      <c r="AA74" s="3"/>
      <c r="AB74" s="2">
        <v>4</v>
      </c>
      <c r="AC74" s="2" t="s">
        <v>222</v>
      </c>
      <c r="AD74" s="2">
        <v>7</v>
      </c>
      <c r="AE74" s="2">
        <v>10</v>
      </c>
      <c r="AF74" s="2">
        <v>7</v>
      </c>
      <c r="AG74" s="2">
        <v>12</v>
      </c>
      <c r="AH74" s="2">
        <v>6</v>
      </c>
      <c r="AI74" s="2">
        <v>13</v>
      </c>
      <c r="AJ74" s="2">
        <v>10</v>
      </c>
      <c r="AK74" s="2">
        <v>10</v>
      </c>
      <c r="AL74" s="2">
        <v>11</v>
      </c>
      <c r="AN74" s="2">
        <v>6</v>
      </c>
      <c r="AO74" s="2" t="s">
        <v>222</v>
      </c>
      <c r="AP74" s="2">
        <v>12</v>
      </c>
      <c r="AQ74" s="2">
        <v>12</v>
      </c>
      <c r="AR74" s="2">
        <v>12</v>
      </c>
      <c r="AS74" s="2">
        <v>15</v>
      </c>
      <c r="AT74" s="2">
        <v>13</v>
      </c>
      <c r="AU74" s="2">
        <v>14</v>
      </c>
      <c r="AV74" s="2">
        <v>13</v>
      </c>
      <c r="AW74" s="2">
        <v>15</v>
      </c>
      <c r="AX74" s="2">
        <v>15</v>
      </c>
      <c r="AY74">
        <v>72</v>
      </c>
    </row>
    <row r="75" spans="1:51" x14ac:dyDescent="0.2">
      <c r="A75" t="s">
        <v>151</v>
      </c>
      <c r="B75" t="s">
        <v>151</v>
      </c>
      <c r="C75" t="s">
        <v>400</v>
      </c>
      <c r="D75" t="s">
        <v>85</v>
      </c>
      <c r="E75" s="18"/>
      <c r="F75" s="18">
        <v>6.9999999999999999E-4</v>
      </c>
      <c r="G75" s="18"/>
      <c r="H75" s="18">
        <v>1E-3</v>
      </c>
      <c r="I75" s="18">
        <v>5.04E-2</v>
      </c>
      <c r="J75" s="18">
        <v>5.04E-2</v>
      </c>
      <c r="K75" s="18">
        <v>1E-3</v>
      </c>
      <c r="L75" s="18">
        <v>6.2399999999999997E-2</v>
      </c>
      <c r="M75" s="18">
        <v>6.2399999999999997E-2</v>
      </c>
      <c r="N75" s="18">
        <v>6.9999999999999999E-4</v>
      </c>
      <c r="P75" s="4">
        <v>4.5925925925925926</v>
      </c>
      <c r="Q75" s="4" t="s">
        <v>222</v>
      </c>
      <c r="R75" s="4">
        <v>4.0740740740740744</v>
      </c>
      <c r="S75" s="4">
        <v>5.0370370370370372</v>
      </c>
      <c r="T75" s="4">
        <v>5.2222222222222223</v>
      </c>
      <c r="U75" s="4">
        <v>6.7407407407407405</v>
      </c>
      <c r="V75" s="4">
        <v>5.6296296296296298</v>
      </c>
      <c r="W75" s="4">
        <v>7.666666666666667</v>
      </c>
      <c r="X75" s="4">
        <v>7.1851851851851851</v>
      </c>
      <c r="Y75" s="4">
        <v>5.9629629629629628</v>
      </c>
      <c r="Z75" s="4">
        <v>8.0740740740740744</v>
      </c>
      <c r="AA75" s="3"/>
      <c r="AB75" s="2">
        <v>10</v>
      </c>
      <c r="AC75" s="2" t="s">
        <v>222</v>
      </c>
      <c r="AD75" s="2">
        <v>5</v>
      </c>
      <c r="AE75" s="2">
        <v>7</v>
      </c>
      <c r="AF75" s="2">
        <v>9</v>
      </c>
      <c r="AG75" s="2">
        <v>10</v>
      </c>
      <c r="AH75" s="2">
        <v>8</v>
      </c>
      <c r="AI75" s="2">
        <v>10</v>
      </c>
      <c r="AJ75" s="2">
        <v>10</v>
      </c>
      <c r="AK75" s="2">
        <v>8</v>
      </c>
      <c r="AL75" s="2">
        <v>13</v>
      </c>
      <c r="AN75" s="2">
        <v>14</v>
      </c>
      <c r="AO75" s="2" t="s">
        <v>222</v>
      </c>
      <c r="AP75" s="2">
        <v>12</v>
      </c>
      <c r="AQ75" s="2">
        <v>12</v>
      </c>
      <c r="AR75" s="2">
        <v>12</v>
      </c>
      <c r="AS75" s="2">
        <v>15</v>
      </c>
      <c r="AT75" s="2">
        <v>13</v>
      </c>
      <c r="AU75" s="2">
        <v>14</v>
      </c>
      <c r="AV75" s="2">
        <v>14</v>
      </c>
      <c r="AW75" s="2">
        <v>15</v>
      </c>
      <c r="AX75" s="2">
        <v>15</v>
      </c>
      <c r="AY75">
        <v>73</v>
      </c>
    </row>
    <row r="76" spans="1:51" x14ac:dyDescent="0.2">
      <c r="A76" t="s">
        <v>152</v>
      </c>
      <c r="B76" t="s">
        <v>276</v>
      </c>
      <c r="C76" t="s">
        <v>401</v>
      </c>
      <c r="D76" t="s">
        <v>89</v>
      </c>
      <c r="E76" s="18"/>
      <c r="F76" s="18">
        <v>4.0000000000000002E-4</v>
      </c>
      <c r="G76" s="18"/>
      <c r="H76" s="18">
        <v>6.9999999999999999E-4</v>
      </c>
      <c r="I76" s="18">
        <v>4.5400000000000003E-2</v>
      </c>
      <c r="J76" s="18">
        <v>4.5400000000000003E-2</v>
      </c>
      <c r="K76" s="18">
        <v>6.9999999999999999E-4</v>
      </c>
      <c r="L76" s="18">
        <v>4.1099999999999998E-2</v>
      </c>
      <c r="M76" s="18">
        <v>4.1099999999999998E-2</v>
      </c>
      <c r="N76" s="18">
        <v>5.0000000000000001E-4</v>
      </c>
      <c r="P76" s="4">
        <v>1.962962962962963</v>
      </c>
      <c r="Q76" s="4">
        <v>6.9629629629629628</v>
      </c>
      <c r="R76" s="4">
        <v>5.5555555555555554</v>
      </c>
      <c r="S76" s="4">
        <v>5.1851851851851851</v>
      </c>
      <c r="T76" s="4">
        <v>4.7777777777777777</v>
      </c>
      <c r="U76" s="4">
        <v>5.2592592592592595</v>
      </c>
      <c r="V76" s="4">
        <v>5.3703703703703702</v>
      </c>
      <c r="W76" s="4">
        <v>5.2222222222222223</v>
      </c>
      <c r="X76" s="4">
        <v>5.9259259259259256</v>
      </c>
      <c r="Y76" s="4">
        <v>6.5555555555555554</v>
      </c>
      <c r="Z76" s="4">
        <v>7.7777777777777777</v>
      </c>
      <c r="AA76" s="3"/>
      <c r="AB76" s="2">
        <v>3</v>
      </c>
      <c r="AC76" s="2">
        <v>9</v>
      </c>
      <c r="AD76" s="2">
        <v>8</v>
      </c>
      <c r="AE76" s="2">
        <v>7</v>
      </c>
      <c r="AF76" s="2">
        <v>7</v>
      </c>
      <c r="AG76" s="2">
        <v>7</v>
      </c>
      <c r="AH76" s="2">
        <v>7</v>
      </c>
      <c r="AI76" s="2">
        <v>8</v>
      </c>
      <c r="AJ76" s="2">
        <v>9</v>
      </c>
      <c r="AK76" s="2">
        <v>9</v>
      </c>
      <c r="AL76" s="2">
        <v>11</v>
      </c>
      <c r="AN76" s="2">
        <v>10</v>
      </c>
      <c r="AO76" s="2">
        <v>17</v>
      </c>
      <c r="AP76" s="2">
        <v>13</v>
      </c>
      <c r="AQ76" s="2">
        <v>15</v>
      </c>
      <c r="AR76" s="2">
        <v>10</v>
      </c>
      <c r="AS76" s="2">
        <v>15</v>
      </c>
      <c r="AT76" s="2">
        <v>15</v>
      </c>
      <c r="AU76" s="2">
        <v>13</v>
      </c>
      <c r="AV76" s="2">
        <v>13</v>
      </c>
      <c r="AW76" s="2">
        <v>11</v>
      </c>
      <c r="AX76" s="2">
        <v>12</v>
      </c>
      <c r="AY76">
        <v>74</v>
      </c>
    </row>
    <row r="77" spans="1:51" x14ac:dyDescent="0.2">
      <c r="A77" t="s">
        <v>151</v>
      </c>
      <c r="B77" t="s">
        <v>151</v>
      </c>
      <c r="C77" t="s">
        <v>301</v>
      </c>
      <c r="D77" t="s">
        <v>259</v>
      </c>
      <c r="E77" s="18"/>
      <c r="F77" s="18" t="s">
        <v>222</v>
      </c>
      <c r="G77" s="18"/>
      <c r="H77" s="18" t="s">
        <v>222</v>
      </c>
      <c r="I77" s="18" t="s">
        <v>222</v>
      </c>
      <c r="J77" s="18" t="s">
        <v>222</v>
      </c>
      <c r="K77" s="18" t="s">
        <v>222</v>
      </c>
      <c r="L77" s="18" t="s">
        <v>222</v>
      </c>
      <c r="M77" s="18" t="s">
        <v>222</v>
      </c>
      <c r="N77" s="18" t="s">
        <v>222</v>
      </c>
      <c r="P77" s="4" t="s">
        <v>222</v>
      </c>
      <c r="Q77" s="4" t="s">
        <v>222</v>
      </c>
      <c r="R77" s="4" t="s">
        <v>222</v>
      </c>
      <c r="S77" s="4" t="s">
        <v>222</v>
      </c>
      <c r="T77" s="4">
        <v>0</v>
      </c>
      <c r="U77" s="4">
        <v>7.1481481481481479</v>
      </c>
      <c r="V77" s="4">
        <v>8.518518518518519</v>
      </c>
      <c r="W77" s="4">
        <v>9.7037037037037042</v>
      </c>
      <c r="X77" s="4">
        <v>8.5555555555555554</v>
      </c>
      <c r="Y77" s="4">
        <v>7.6296296296296298</v>
      </c>
      <c r="Z77" s="4">
        <v>7.666666666666667</v>
      </c>
      <c r="AA77" s="3"/>
      <c r="AB77" s="2" t="s">
        <v>222</v>
      </c>
      <c r="AC77" s="2" t="s">
        <v>222</v>
      </c>
      <c r="AD77" s="2" t="s">
        <v>222</v>
      </c>
      <c r="AE77" s="2" t="s">
        <v>222</v>
      </c>
      <c r="AF77" s="2">
        <v>0</v>
      </c>
      <c r="AG77" s="2">
        <v>10</v>
      </c>
      <c r="AH77" s="2">
        <v>12</v>
      </c>
      <c r="AI77" s="2">
        <v>14</v>
      </c>
      <c r="AJ77" s="2">
        <v>12</v>
      </c>
      <c r="AK77" s="2">
        <v>11</v>
      </c>
      <c r="AL77" s="2">
        <v>11</v>
      </c>
      <c r="AN77" s="2" t="s">
        <v>222</v>
      </c>
      <c r="AO77" s="2" t="s">
        <v>222</v>
      </c>
      <c r="AP77" s="2" t="s">
        <v>222</v>
      </c>
      <c r="AQ77" s="2" t="s">
        <v>222</v>
      </c>
      <c r="AR77" s="2">
        <v>0</v>
      </c>
      <c r="AS77" s="2">
        <v>12</v>
      </c>
      <c r="AT77" s="2">
        <v>12</v>
      </c>
      <c r="AU77" s="2">
        <v>14</v>
      </c>
      <c r="AV77" s="2">
        <v>14</v>
      </c>
      <c r="AW77" s="2">
        <v>14</v>
      </c>
      <c r="AX77" s="2">
        <v>12</v>
      </c>
      <c r="AY77">
        <v>75</v>
      </c>
    </row>
    <row r="78" spans="1:51" x14ac:dyDescent="0.2">
      <c r="A78" t="s">
        <v>152</v>
      </c>
      <c r="B78" t="s">
        <v>276</v>
      </c>
      <c r="C78" t="s">
        <v>402</v>
      </c>
      <c r="D78" t="s">
        <v>76</v>
      </c>
      <c r="E78" s="18"/>
      <c r="F78" s="18">
        <v>5.9999999999999995E-4</v>
      </c>
      <c r="G78" s="18"/>
      <c r="H78" s="18">
        <v>6.9999999999999999E-4</v>
      </c>
      <c r="I78" s="18">
        <v>2.8299999999999999E-2</v>
      </c>
      <c r="J78" s="18">
        <v>2.8299999999999999E-2</v>
      </c>
      <c r="K78" s="18">
        <v>6.9999999999999999E-4</v>
      </c>
      <c r="L78" s="18">
        <v>3.5700000000000003E-2</v>
      </c>
      <c r="M78" s="18">
        <v>3.5700000000000003E-2</v>
      </c>
      <c r="N78" s="18">
        <v>5.9999999999999995E-4</v>
      </c>
      <c r="P78" s="4">
        <v>3.4074074074074074</v>
      </c>
      <c r="Q78" s="4">
        <v>7.0740740740740744</v>
      </c>
      <c r="R78" s="4">
        <v>4.7407407407407405</v>
      </c>
      <c r="S78" s="4">
        <v>3.5185185185185186</v>
      </c>
      <c r="T78" s="4">
        <v>4.4814814814814818</v>
      </c>
      <c r="U78" s="4">
        <v>5.5185185185185182</v>
      </c>
      <c r="V78" s="4">
        <v>5.4074074074074074</v>
      </c>
      <c r="W78" s="4">
        <v>5.4074074074074074</v>
      </c>
      <c r="X78" s="4">
        <v>6.5925925925925926</v>
      </c>
      <c r="Y78" s="4">
        <v>4.5185185185185182</v>
      </c>
      <c r="Z78" s="4">
        <v>6.666666666666667</v>
      </c>
      <c r="AA78" s="3"/>
      <c r="AB78" s="2">
        <v>5</v>
      </c>
      <c r="AC78" s="2">
        <v>9</v>
      </c>
      <c r="AD78" s="2">
        <v>7</v>
      </c>
      <c r="AE78" s="2">
        <v>4</v>
      </c>
      <c r="AF78" s="2">
        <v>6</v>
      </c>
      <c r="AG78" s="2">
        <v>7</v>
      </c>
      <c r="AH78" s="2">
        <v>7</v>
      </c>
      <c r="AI78" s="2">
        <v>7</v>
      </c>
      <c r="AJ78" s="2">
        <v>10</v>
      </c>
      <c r="AK78" s="2">
        <v>7</v>
      </c>
      <c r="AL78" s="2">
        <v>10</v>
      </c>
      <c r="AN78" s="2">
        <v>10</v>
      </c>
      <c r="AO78" s="2">
        <v>17</v>
      </c>
      <c r="AP78" s="2">
        <v>13</v>
      </c>
      <c r="AQ78" s="2">
        <v>11</v>
      </c>
      <c r="AR78" s="2">
        <v>13</v>
      </c>
      <c r="AS78" s="2">
        <v>13</v>
      </c>
      <c r="AT78" s="2">
        <v>15</v>
      </c>
      <c r="AU78" s="2">
        <v>13</v>
      </c>
      <c r="AV78" s="2">
        <v>13</v>
      </c>
      <c r="AW78" s="2">
        <v>10</v>
      </c>
      <c r="AX78" s="2">
        <v>13</v>
      </c>
      <c r="AY78">
        <v>76</v>
      </c>
    </row>
    <row r="79" spans="1:51" x14ac:dyDescent="0.2">
      <c r="A79" t="s">
        <v>152</v>
      </c>
      <c r="B79" t="s">
        <v>276</v>
      </c>
      <c r="C79" t="s">
        <v>403</v>
      </c>
      <c r="D79" t="s">
        <v>260</v>
      </c>
      <c r="E79" s="18"/>
      <c r="F79" s="18" t="s">
        <v>222</v>
      </c>
      <c r="G79" s="18"/>
      <c r="H79" s="18" t="s">
        <v>222</v>
      </c>
      <c r="I79" s="18" t="s">
        <v>222</v>
      </c>
      <c r="J79" s="18" t="s">
        <v>222</v>
      </c>
      <c r="K79" s="18" t="s">
        <v>222</v>
      </c>
      <c r="L79" s="18" t="s">
        <v>222</v>
      </c>
      <c r="M79" s="18" t="s">
        <v>222</v>
      </c>
      <c r="N79" s="18" t="s">
        <v>222</v>
      </c>
      <c r="P79" s="4">
        <v>5.5925925925925926</v>
      </c>
      <c r="Q79" s="4">
        <v>6.5925925925925926</v>
      </c>
      <c r="R79" s="4">
        <v>6.8888888888888893</v>
      </c>
      <c r="S79" s="4">
        <v>5</v>
      </c>
      <c r="T79" s="4">
        <v>4.9629629629629628</v>
      </c>
      <c r="U79" s="4">
        <v>5.5555555555555554</v>
      </c>
      <c r="V79" s="4">
        <v>5.5555555555555554</v>
      </c>
      <c r="W79" s="4">
        <v>5.333333333333333</v>
      </c>
      <c r="X79" s="4">
        <v>6.8518518518518521</v>
      </c>
      <c r="Y79" s="4">
        <v>6.5925925925925926</v>
      </c>
      <c r="Z79" s="4">
        <v>6.666666666666667</v>
      </c>
      <c r="AA79" s="3"/>
      <c r="AB79" s="2">
        <v>9</v>
      </c>
      <c r="AC79" s="2">
        <v>9</v>
      </c>
      <c r="AD79" s="2">
        <v>10</v>
      </c>
      <c r="AE79" s="2">
        <v>6</v>
      </c>
      <c r="AF79" s="2">
        <v>6</v>
      </c>
      <c r="AG79" s="2">
        <v>9</v>
      </c>
      <c r="AH79" s="2">
        <v>8</v>
      </c>
      <c r="AI79" s="2">
        <v>8</v>
      </c>
      <c r="AJ79" s="2">
        <v>10</v>
      </c>
      <c r="AK79" s="2">
        <v>9</v>
      </c>
      <c r="AL79" s="2">
        <v>10</v>
      </c>
      <c r="AN79" s="2">
        <v>21</v>
      </c>
      <c r="AO79" s="2">
        <v>26</v>
      </c>
      <c r="AP79" s="2">
        <v>25</v>
      </c>
      <c r="AQ79" s="2">
        <v>23</v>
      </c>
      <c r="AR79" s="2">
        <v>23</v>
      </c>
      <c r="AS79" s="2">
        <v>24</v>
      </c>
      <c r="AT79" s="2">
        <v>24</v>
      </c>
      <c r="AU79" s="2">
        <v>24</v>
      </c>
      <c r="AV79" s="2">
        <v>24</v>
      </c>
      <c r="AW79" s="2">
        <v>24</v>
      </c>
      <c r="AX79" s="2">
        <v>24</v>
      </c>
      <c r="AY79">
        <v>77</v>
      </c>
    </row>
    <row r="80" spans="1:51" x14ac:dyDescent="0.2">
      <c r="A80" t="s">
        <v>152</v>
      </c>
      <c r="B80" t="s">
        <v>276</v>
      </c>
      <c r="C80" t="s">
        <v>404</v>
      </c>
      <c r="D80" t="s">
        <v>26</v>
      </c>
      <c r="E80" s="18"/>
      <c r="F80" s="18">
        <v>8.9999999999999998E-4</v>
      </c>
      <c r="G80" s="18"/>
      <c r="H80" s="18">
        <v>2.3999999999999998E-3</v>
      </c>
      <c r="I80" s="18">
        <v>9.0999999999999998E-2</v>
      </c>
      <c r="J80" s="18">
        <v>9.0999999999999998E-2</v>
      </c>
      <c r="K80" s="18">
        <v>2.8999999999999998E-3</v>
      </c>
      <c r="L80" s="18">
        <v>6.1400000000000003E-2</v>
      </c>
      <c r="M80" s="18">
        <v>6.1400000000000003E-2</v>
      </c>
      <c r="N80" s="18">
        <v>1.4E-3</v>
      </c>
      <c r="P80" s="4">
        <v>3.8148148148148149</v>
      </c>
      <c r="Q80" s="4">
        <v>10.148148148148149</v>
      </c>
      <c r="R80" s="4">
        <v>6.3703703703703702</v>
      </c>
      <c r="S80" s="4">
        <v>4.7037037037037033</v>
      </c>
      <c r="T80" s="4">
        <v>5</v>
      </c>
      <c r="U80" s="4">
        <v>5.5925925925925926</v>
      </c>
      <c r="V80" s="4">
        <v>4.3703703703703702</v>
      </c>
      <c r="W80" s="4">
        <v>6.0370370370370372</v>
      </c>
      <c r="X80" s="4">
        <v>8.1851851851851851</v>
      </c>
      <c r="Y80" s="4">
        <v>6.2222222222222223</v>
      </c>
      <c r="Z80" s="4">
        <v>6.5185185185185182</v>
      </c>
      <c r="AA80" s="3"/>
      <c r="AB80" s="2">
        <v>5</v>
      </c>
      <c r="AC80" s="2">
        <v>15</v>
      </c>
      <c r="AD80" s="2">
        <v>8</v>
      </c>
      <c r="AE80" s="2">
        <v>6</v>
      </c>
      <c r="AF80" s="2">
        <v>7</v>
      </c>
      <c r="AG80" s="2">
        <v>9</v>
      </c>
      <c r="AH80" s="2">
        <v>5</v>
      </c>
      <c r="AI80" s="2">
        <v>10</v>
      </c>
      <c r="AJ80" s="2">
        <v>13</v>
      </c>
      <c r="AK80" s="2">
        <v>10</v>
      </c>
      <c r="AL80" s="2">
        <v>11</v>
      </c>
      <c r="AN80" s="2">
        <v>11</v>
      </c>
      <c r="AO80" s="2">
        <v>22</v>
      </c>
      <c r="AP80" s="2">
        <v>17</v>
      </c>
      <c r="AQ80" s="2">
        <v>19</v>
      </c>
      <c r="AR80" s="2">
        <v>17</v>
      </c>
      <c r="AS80" s="2">
        <v>17</v>
      </c>
      <c r="AT80" s="2">
        <v>15</v>
      </c>
      <c r="AU80" s="2">
        <v>19</v>
      </c>
      <c r="AV80" s="2">
        <v>17</v>
      </c>
      <c r="AW80" s="2">
        <v>15</v>
      </c>
      <c r="AX80" s="2">
        <v>15</v>
      </c>
      <c r="AY80">
        <v>78</v>
      </c>
    </row>
    <row r="81" spans="1:51" x14ac:dyDescent="0.2">
      <c r="A81" t="s">
        <v>152</v>
      </c>
      <c r="B81" t="s">
        <v>276</v>
      </c>
      <c r="C81" t="s">
        <v>405</v>
      </c>
      <c r="D81" t="s">
        <v>10</v>
      </c>
      <c r="E81" s="18"/>
      <c r="F81" s="18">
        <v>5.9999999999999995E-4</v>
      </c>
      <c r="G81" s="18"/>
      <c r="H81" s="18">
        <v>6.9999999999999999E-4</v>
      </c>
      <c r="I81" s="18">
        <v>4.41E-2</v>
      </c>
      <c r="J81" s="18">
        <v>4.41E-2</v>
      </c>
      <c r="K81" s="18">
        <v>8.0000000000000004E-4</v>
      </c>
      <c r="L81" s="18">
        <v>2.69E-2</v>
      </c>
      <c r="M81" s="18">
        <v>2.69E-2</v>
      </c>
      <c r="N81" s="18">
        <v>6.9999999999999999E-4</v>
      </c>
      <c r="P81" s="4">
        <v>3</v>
      </c>
      <c r="Q81" s="4">
        <v>7.9259259259259256</v>
      </c>
      <c r="R81" s="4">
        <v>6.1111111111111107</v>
      </c>
      <c r="S81" s="4">
        <v>7.5925925925925926</v>
      </c>
      <c r="T81" s="4">
        <v>5.8888888888888893</v>
      </c>
      <c r="U81" s="4">
        <v>5.4814814814814818</v>
      </c>
      <c r="V81" s="4">
        <v>7</v>
      </c>
      <c r="W81" s="4">
        <v>5.7777777777777777</v>
      </c>
      <c r="X81" s="4">
        <v>5.9259259259259256</v>
      </c>
      <c r="Y81" s="4">
        <v>5.5185185185185182</v>
      </c>
      <c r="Z81" s="4">
        <v>6.2962962962962967</v>
      </c>
      <c r="AA81" s="3"/>
      <c r="AB81" s="2">
        <v>4</v>
      </c>
      <c r="AC81" s="2">
        <v>10</v>
      </c>
      <c r="AD81" s="2">
        <v>8</v>
      </c>
      <c r="AE81" s="2">
        <v>11</v>
      </c>
      <c r="AF81" s="2">
        <v>9</v>
      </c>
      <c r="AG81" s="2">
        <v>8</v>
      </c>
      <c r="AH81" s="2">
        <v>10</v>
      </c>
      <c r="AI81" s="2">
        <v>9</v>
      </c>
      <c r="AJ81" s="2">
        <v>10</v>
      </c>
      <c r="AK81" s="2">
        <v>7</v>
      </c>
      <c r="AL81" s="2">
        <v>9</v>
      </c>
      <c r="AN81" s="2">
        <v>14</v>
      </c>
      <c r="AO81" s="2">
        <v>21</v>
      </c>
      <c r="AP81" s="2">
        <v>17</v>
      </c>
      <c r="AQ81" s="2">
        <v>19</v>
      </c>
      <c r="AR81" s="2">
        <v>17</v>
      </c>
      <c r="AS81" s="2">
        <v>19</v>
      </c>
      <c r="AT81" s="2">
        <v>19</v>
      </c>
      <c r="AU81" s="2">
        <v>19</v>
      </c>
      <c r="AV81" s="2">
        <v>16</v>
      </c>
      <c r="AW81" s="2">
        <v>17</v>
      </c>
      <c r="AX81" s="2">
        <v>14</v>
      </c>
      <c r="AY81">
        <v>79</v>
      </c>
    </row>
    <row r="82" spans="1:51" x14ac:dyDescent="0.2">
      <c r="A82" t="s">
        <v>152</v>
      </c>
      <c r="B82" t="s">
        <v>276</v>
      </c>
      <c r="C82" t="s">
        <v>406</v>
      </c>
      <c r="D82" t="s">
        <v>6</v>
      </c>
      <c r="E82" s="18"/>
      <c r="F82" s="18">
        <v>5.0000000000000001E-4</v>
      </c>
      <c r="G82" s="18"/>
      <c r="H82" s="18">
        <v>5.9999999999999995E-4</v>
      </c>
      <c r="I82" s="18">
        <v>5.96E-2</v>
      </c>
      <c r="J82" s="18">
        <v>5.96E-2</v>
      </c>
      <c r="K82" s="18">
        <v>8.0000000000000004E-4</v>
      </c>
      <c r="L82" s="18">
        <v>4.82E-2</v>
      </c>
      <c r="M82" s="18">
        <v>4.82E-2</v>
      </c>
      <c r="N82" s="18">
        <v>1E-3</v>
      </c>
      <c r="P82" s="4">
        <v>3.1481481481481484</v>
      </c>
      <c r="Q82" s="4">
        <v>7.9629629629629619</v>
      </c>
      <c r="R82" s="4">
        <v>8.1111111111111107</v>
      </c>
      <c r="S82" s="4">
        <v>7.9259259259259256</v>
      </c>
      <c r="T82" s="4">
        <v>6.1111111111111107</v>
      </c>
      <c r="U82" s="4">
        <v>5.2592592592592595</v>
      </c>
      <c r="V82" s="4">
        <v>5.666666666666667</v>
      </c>
      <c r="W82" s="4">
        <v>4.2962962962962967</v>
      </c>
      <c r="X82" s="4">
        <v>6.1851851851851851</v>
      </c>
      <c r="Y82" s="4">
        <v>8.0370370370370363</v>
      </c>
      <c r="Z82" s="4">
        <v>6.0370370370370372</v>
      </c>
      <c r="AA82" s="3"/>
      <c r="AB82" s="2">
        <v>4</v>
      </c>
      <c r="AC82" s="2">
        <v>10</v>
      </c>
      <c r="AD82" s="2">
        <v>10</v>
      </c>
      <c r="AE82" s="2">
        <v>12</v>
      </c>
      <c r="AF82" s="2">
        <v>10</v>
      </c>
      <c r="AG82" s="2">
        <v>10</v>
      </c>
      <c r="AH82" s="2">
        <v>9</v>
      </c>
      <c r="AI82" s="2">
        <v>6</v>
      </c>
      <c r="AJ82" s="2">
        <v>9</v>
      </c>
      <c r="AK82" s="2">
        <v>11</v>
      </c>
      <c r="AL82" s="2">
        <v>11</v>
      </c>
      <c r="AN82" s="2">
        <v>16</v>
      </c>
      <c r="AO82" s="2">
        <v>21</v>
      </c>
      <c r="AP82" s="2">
        <v>19</v>
      </c>
      <c r="AQ82" s="2">
        <v>18</v>
      </c>
      <c r="AR82" s="2">
        <v>19</v>
      </c>
      <c r="AS82" s="2">
        <v>19</v>
      </c>
      <c r="AT82" s="2">
        <v>20</v>
      </c>
      <c r="AU82" s="2">
        <v>18</v>
      </c>
      <c r="AV82" s="2">
        <v>15</v>
      </c>
      <c r="AW82" s="2">
        <v>19</v>
      </c>
      <c r="AX82" s="2">
        <v>21</v>
      </c>
      <c r="AY82">
        <v>80</v>
      </c>
    </row>
    <row r="83" spans="1:51" x14ac:dyDescent="0.2">
      <c r="A83" t="s">
        <v>407</v>
      </c>
      <c r="B83" t="s">
        <v>280</v>
      </c>
      <c r="C83" t="s">
        <v>407</v>
      </c>
      <c r="D83" t="s">
        <v>121</v>
      </c>
      <c r="E83" s="18"/>
      <c r="F83" s="18">
        <v>8.9999999999999998E-4</v>
      </c>
      <c r="G83" s="18"/>
      <c r="H83" s="18">
        <v>1.1000000000000001E-3</v>
      </c>
      <c r="I83" s="18">
        <v>6.0499999999999998E-2</v>
      </c>
      <c r="J83" s="18">
        <v>6.0499999999999998E-2</v>
      </c>
      <c r="K83" s="18">
        <v>1.4E-3</v>
      </c>
      <c r="L83" s="18">
        <v>4.1500000000000002E-2</v>
      </c>
      <c r="M83" s="18">
        <v>4.1500000000000002E-2</v>
      </c>
      <c r="N83" s="18">
        <v>1.6000000000000001E-3</v>
      </c>
      <c r="P83" s="4">
        <v>2.6666666666666665</v>
      </c>
      <c r="Q83" s="4">
        <v>4.0740740740740744</v>
      </c>
      <c r="R83" s="4">
        <v>4.5185185185185182</v>
      </c>
      <c r="S83" s="4">
        <v>2.1111111111111112</v>
      </c>
      <c r="T83" s="4">
        <v>5.9629629629629628</v>
      </c>
      <c r="U83" s="4">
        <v>5.4814814814814818</v>
      </c>
      <c r="V83" s="4">
        <v>5.1481481481481479</v>
      </c>
      <c r="W83" s="4">
        <v>5.1481481481481479</v>
      </c>
      <c r="X83" s="4">
        <v>5.5185185185185182</v>
      </c>
      <c r="Y83" s="4">
        <v>5.2592592592592595</v>
      </c>
      <c r="Z83" s="4">
        <v>6.0740740740740744</v>
      </c>
      <c r="AA83" s="3"/>
      <c r="AB83" s="2">
        <v>4</v>
      </c>
      <c r="AC83" s="2">
        <v>4</v>
      </c>
      <c r="AD83" s="2">
        <v>5</v>
      </c>
      <c r="AE83" s="2">
        <v>3</v>
      </c>
      <c r="AF83" s="2">
        <v>8</v>
      </c>
      <c r="AG83" s="2">
        <v>7</v>
      </c>
      <c r="AH83" s="2">
        <v>8</v>
      </c>
      <c r="AI83" s="2">
        <v>5</v>
      </c>
      <c r="AJ83" s="2">
        <v>7</v>
      </c>
      <c r="AK83" s="2">
        <v>7</v>
      </c>
      <c r="AL83" s="2">
        <v>9</v>
      </c>
      <c r="AN83" s="2">
        <v>12</v>
      </c>
      <c r="AO83" s="2">
        <v>12</v>
      </c>
      <c r="AP83" s="2">
        <v>12</v>
      </c>
      <c r="AQ83" s="2">
        <v>6</v>
      </c>
      <c r="AR83" s="2">
        <v>15</v>
      </c>
      <c r="AS83" s="2">
        <v>15</v>
      </c>
      <c r="AT83" s="2">
        <v>15</v>
      </c>
      <c r="AU83" s="2">
        <v>15</v>
      </c>
      <c r="AV83" s="2">
        <v>15</v>
      </c>
      <c r="AW83" s="2">
        <v>15</v>
      </c>
      <c r="AX83" s="2">
        <v>15</v>
      </c>
      <c r="AY83">
        <v>81</v>
      </c>
    </row>
    <row r="84" spans="1:51" x14ac:dyDescent="0.2">
      <c r="A84" t="s">
        <v>152</v>
      </c>
      <c r="B84" t="s">
        <v>276</v>
      </c>
      <c r="C84" t="s">
        <v>408</v>
      </c>
      <c r="D84" t="s">
        <v>5</v>
      </c>
      <c r="E84" s="18"/>
      <c r="F84" s="18">
        <v>6.9999999999999999E-4</v>
      </c>
      <c r="G84" s="18"/>
      <c r="H84" s="18">
        <v>1.1000000000000001E-3</v>
      </c>
      <c r="I84" s="18">
        <v>2.75E-2</v>
      </c>
      <c r="J84" s="18">
        <v>2.75E-2</v>
      </c>
      <c r="K84" s="18">
        <v>1.1999999999999999E-3</v>
      </c>
      <c r="L84" s="18">
        <v>3.0200000000000001E-2</v>
      </c>
      <c r="M84" s="18">
        <v>3.0200000000000001E-2</v>
      </c>
      <c r="N84" s="18">
        <v>1.1000000000000001E-3</v>
      </c>
      <c r="P84" s="4">
        <v>4.0370370370370372</v>
      </c>
      <c r="Q84" s="4">
        <v>6.2592592592592595</v>
      </c>
      <c r="R84" s="4">
        <v>4.5925925925925926</v>
      </c>
      <c r="S84" s="4">
        <v>5.0370370370370372</v>
      </c>
      <c r="T84" s="4">
        <v>4.2592592592592595</v>
      </c>
      <c r="U84" s="4">
        <v>4.6666666666666661</v>
      </c>
      <c r="V84" s="4">
        <v>4.7407407407407405</v>
      </c>
      <c r="W84" s="4">
        <v>5.666666666666667</v>
      </c>
      <c r="X84" s="4">
        <v>6.1851851851851851</v>
      </c>
      <c r="Y84" s="4">
        <v>6.333333333333333</v>
      </c>
      <c r="Z84" s="4">
        <v>5.7777777777777777</v>
      </c>
      <c r="AA84" s="3"/>
      <c r="AB84" s="2">
        <v>5</v>
      </c>
      <c r="AC84" s="2">
        <v>8</v>
      </c>
      <c r="AD84" s="2">
        <v>6</v>
      </c>
      <c r="AE84" s="2">
        <v>7</v>
      </c>
      <c r="AF84" s="2">
        <v>5</v>
      </c>
      <c r="AG84" s="2">
        <v>6</v>
      </c>
      <c r="AH84" s="2">
        <v>7</v>
      </c>
      <c r="AI84" s="2">
        <v>8</v>
      </c>
      <c r="AJ84" s="2">
        <v>9</v>
      </c>
      <c r="AK84" s="2">
        <v>8</v>
      </c>
      <c r="AL84" s="2">
        <v>8</v>
      </c>
      <c r="AN84" s="2">
        <v>13</v>
      </c>
      <c r="AO84" s="2">
        <v>17</v>
      </c>
      <c r="AP84" s="2">
        <v>13</v>
      </c>
      <c r="AQ84" s="2">
        <v>13</v>
      </c>
      <c r="AR84" s="2">
        <v>15</v>
      </c>
      <c r="AS84" s="2">
        <v>13</v>
      </c>
      <c r="AT84" s="2">
        <v>14</v>
      </c>
      <c r="AU84" s="2">
        <v>14</v>
      </c>
      <c r="AV84" s="2">
        <v>13</v>
      </c>
      <c r="AW84" s="2">
        <v>14</v>
      </c>
      <c r="AX84" s="2">
        <v>13</v>
      </c>
      <c r="AY84">
        <v>82</v>
      </c>
    </row>
    <row r="85" spans="1:51" x14ac:dyDescent="0.2">
      <c r="A85" t="s">
        <v>152</v>
      </c>
      <c r="B85" t="s">
        <v>276</v>
      </c>
      <c r="C85" t="s">
        <v>409</v>
      </c>
      <c r="D85" t="s">
        <v>7</v>
      </c>
      <c r="E85" s="18"/>
      <c r="F85" s="18">
        <v>1.1000000000000001E-3</v>
      </c>
      <c r="G85" s="18"/>
      <c r="H85" s="18">
        <v>1.6000000000000001E-3</v>
      </c>
      <c r="I85" s="18">
        <v>6.3E-2</v>
      </c>
      <c r="J85" s="18">
        <v>6.3E-2</v>
      </c>
      <c r="K85" s="18">
        <v>1.8E-3</v>
      </c>
      <c r="L85" s="18">
        <v>5.4699999999999999E-2</v>
      </c>
      <c r="M85" s="18">
        <v>5.4699999999999999E-2</v>
      </c>
      <c r="N85" s="18">
        <v>1.9E-3</v>
      </c>
      <c r="P85" s="4">
        <v>2.4444444444444446</v>
      </c>
      <c r="Q85" s="4">
        <v>6.7777777777777777</v>
      </c>
      <c r="R85" s="4">
        <v>5.2592592592592595</v>
      </c>
      <c r="S85" s="4">
        <v>4.5555555555555554</v>
      </c>
      <c r="T85" s="4">
        <v>4.5555555555555554</v>
      </c>
      <c r="U85" s="4">
        <v>4.6296296296296298</v>
      </c>
      <c r="V85" s="4">
        <v>4.666666666666667</v>
      </c>
      <c r="W85" s="4">
        <v>5.2592592592592595</v>
      </c>
      <c r="X85" s="4">
        <v>6.1481481481481479</v>
      </c>
      <c r="Y85" s="4">
        <v>5.7037037037037033</v>
      </c>
      <c r="Z85" s="4">
        <v>5.7037037037037033</v>
      </c>
      <c r="AA85" s="3"/>
      <c r="AB85" s="2">
        <v>3</v>
      </c>
      <c r="AC85" s="2">
        <v>9</v>
      </c>
      <c r="AD85" s="2">
        <v>7</v>
      </c>
      <c r="AE85" s="2">
        <v>7</v>
      </c>
      <c r="AF85" s="2">
        <v>7</v>
      </c>
      <c r="AG85" s="2">
        <v>8</v>
      </c>
      <c r="AH85" s="2">
        <v>7</v>
      </c>
      <c r="AI85" s="2">
        <v>9</v>
      </c>
      <c r="AJ85" s="2">
        <v>9</v>
      </c>
      <c r="AK85" s="2">
        <v>9</v>
      </c>
      <c r="AL85" s="2">
        <v>9</v>
      </c>
      <c r="AN85" s="2">
        <v>11</v>
      </c>
      <c r="AO85" s="2">
        <v>19</v>
      </c>
      <c r="AP85" s="2">
        <v>15</v>
      </c>
      <c r="AQ85" s="2">
        <v>15</v>
      </c>
      <c r="AR85" s="2">
        <v>15</v>
      </c>
      <c r="AS85" s="2">
        <v>15</v>
      </c>
      <c r="AT85" s="2">
        <v>15</v>
      </c>
      <c r="AU85" s="2">
        <v>18</v>
      </c>
      <c r="AV85" s="2">
        <v>16</v>
      </c>
      <c r="AW85" s="2">
        <v>15</v>
      </c>
      <c r="AX85" s="2">
        <v>16</v>
      </c>
      <c r="AY85">
        <v>83</v>
      </c>
    </row>
    <row r="86" spans="1:51" x14ac:dyDescent="0.2">
      <c r="A86" t="s">
        <v>152</v>
      </c>
      <c r="B86" t="s">
        <v>276</v>
      </c>
      <c r="C86" t="s">
        <v>410</v>
      </c>
      <c r="D86" t="s">
        <v>53</v>
      </c>
      <c r="E86" s="18"/>
      <c r="F86" s="18">
        <v>8.0000000000000004E-4</v>
      </c>
      <c r="G86" s="18"/>
      <c r="H86" s="18">
        <v>1.4E-3</v>
      </c>
      <c r="I86" s="18">
        <v>9.3399999999999997E-2</v>
      </c>
      <c r="J86" s="18">
        <v>9.3399999999999997E-2</v>
      </c>
      <c r="K86" s="18">
        <v>1.9E-3</v>
      </c>
      <c r="L86" s="18">
        <v>7.3200000000000001E-2</v>
      </c>
      <c r="M86" s="18">
        <v>7.3200000000000001E-2</v>
      </c>
      <c r="N86" s="18">
        <v>2.3999999999999998E-3</v>
      </c>
      <c r="P86" s="4">
        <v>3.925925925925926</v>
      </c>
      <c r="Q86" s="4">
        <v>8.8518518518518512</v>
      </c>
      <c r="R86" s="4">
        <v>7.2592592592592595</v>
      </c>
      <c r="S86" s="4">
        <v>6.7037037037037033</v>
      </c>
      <c r="T86" s="4">
        <v>6.5925925925925926</v>
      </c>
      <c r="U86" s="4">
        <v>5.4814814814814818</v>
      </c>
      <c r="V86" s="4">
        <v>7.2592592592592595</v>
      </c>
      <c r="W86" s="4">
        <v>4.3703703703703702</v>
      </c>
      <c r="X86" s="4">
        <v>6.1111111111111107</v>
      </c>
      <c r="Y86" s="4">
        <v>6.7407407407407405</v>
      </c>
      <c r="Z86" s="4">
        <v>5.4074074074074074</v>
      </c>
      <c r="AA86" s="3"/>
      <c r="AB86" s="2">
        <v>4</v>
      </c>
      <c r="AC86" s="2">
        <v>12</v>
      </c>
      <c r="AD86" s="2">
        <v>10</v>
      </c>
      <c r="AE86" s="2">
        <v>9</v>
      </c>
      <c r="AF86" s="2">
        <v>9</v>
      </c>
      <c r="AG86" s="2">
        <v>8</v>
      </c>
      <c r="AH86" s="2">
        <v>10</v>
      </c>
      <c r="AI86" s="2">
        <v>6</v>
      </c>
      <c r="AJ86" s="2">
        <v>9</v>
      </c>
      <c r="AK86" s="2">
        <v>9</v>
      </c>
      <c r="AL86" s="2">
        <v>9</v>
      </c>
      <c r="AN86" s="2">
        <v>14</v>
      </c>
      <c r="AO86" s="2">
        <v>19</v>
      </c>
      <c r="AP86" s="2">
        <v>16</v>
      </c>
      <c r="AQ86" s="2">
        <v>15</v>
      </c>
      <c r="AR86" s="2">
        <v>17</v>
      </c>
      <c r="AS86" s="2">
        <v>20</v>
      </c>
      <c r="AT86" s="2">
        <v>18</v>
      </c>
      <c r="AU86" s="2">
        <v>18</v>
      </c>
      <c r="AV86" s="2">
        <v>15</v>
      </c>
      <c r="AW86" s="2">
        <v>16</v>
      </c>
      <c r="AX86" s="2">
        <v>15</v>
      </c>
      <c r="AY86">
        <v>84</v>
      </c>
    </row>
    <row r="87" spans="1:51" x14ac:dyDescent="0.2">
      <c r="A87" t="s">
        <v>152</v>
      </c>
      <c r="B87" t="s">
        <v>276</v>
      </c>
      <c r="C87" t="s">
        <v>411</v>
      </c>
      <c r="D87" t="s">
        <v>46</v>
      </c>
      <c r="E87" s="18"/>
      <c r="F87" s="18">
        <v>4.0000000000000002E-4</v>
      </c>
      <c r="G87" s="18"/>
      <c r="H87" s="18">
        <v>5.9999999999999995E-4</v>
      </c>
      <c r="I87" s="18">
        <v>3.9100000000000003E-2</v>
      </c>
      <c r="J87" s="18">
        <v>3.9100000000000003E-2</v>
      </c>
      <c r="K87" s="18">
        <v>8.0000000000000004E-4</v>
      </c>
      <c r="L87" s="18">
        <v>4.8399999999999999E-2</v>
      </c>
      <c r="M87" s="18">
        <v>4.8399999999999999E-2</v>
      </c>
      <c r="N87" s="18">
        <v>5.9999999999999995E-4</v>
      </c>
      <c r="P87" s="4">
        <v>3.5555555555555554</v>
      </c>
      <c r="Q87" s="4">
        <v>9.6666666666666661</v>
      </c>
      <c r="R87" s="4">
        <v>6.8148148148148149</v>
      </c>
      <c r="S87" s="4">
        <v>6.8518518518518521</v>
      </c>
      <c r="T87" s="4">
        <v>7.7777777777777777</v>
      </c>
      <c r="U87" s="4">
        <v>6.666666666666667</v>
      </c>
      <c r="V87" s="4">
        <v>7.3703703703703702</v>
      </c>
      <c r="W87" s="4">
        <v>6.5185185185185182</v>
      </c>
      <c r="X87" s="4">
        <v>7.7407407407407405</v>
      </c>
      <c r="Y87" s="4">
        <v>5.8888888888888893</v>
      </c>
      <c r="Z87" s="4">
        <v>5.2222222222222223</v>
      </c>
      <c r="AA87" s="3"/>
      <c r="AB87" s="2">
        <v>4</v>
      </c>
      <c r="AC87" s="2">
        <v>14</v>
      </c>
      <c r="AD87" s="2">
        <v>9</v>
      </c>
      <c r="AE87" s="2">
        <v>10</v>
      </c>
      <c r="AF87" s="2">
        <v>12</v>
      </c>
      <c r="AG87" s="2">
        <v>9</v>
      </c>
      <c r="AH87" s="2">
        <v>11</v>
      </c>
      <c r="AI87" s="2">
        <v>10</v>
      </c>
      <c r="AJ87" s="2">
        <v>12</v>
      </c>
      <c r="AK87" s="2">
        <v>8</v>
      </c>
      <c r="AL87" s="2">
        <v>7</v>
      </c>
      <c r="AN87" s="2">
        <v>13</v>
      </c>
      <c r="AO87" s="2">
        <v>21</v>
      </c>
      <c r="AP87" s="2">
        <v>17</v>
      </c>
      <c r="AQ87" s="2">
        <v>17</v>
      </c>
      <c r="AR87" s="2">
        <v>17</v>
      </c>
      <c r="AS87" s="2">
        <v>15</v>
      </c>
      <c r="AT87" s="2">
        <v>16</v>
      </c>
      <c r="AU87" s="2">
        <v>14</v>
      </c>
      <c r="AV87" s="2">
        <v>14</v>
      </c>
      <c r="AW87" s="2">
        <v>16</v>
      </c>
      <c r="AX87" s="2">
        <v>14</v>
      </c>
      <c r="AY87">
        <v>85</v>
      </c>
    </row>
    <row r="88" spans="1:51" x14ac:dyDescent="0.2">
      <c r="A88" t="s">
        <v>152</v>
      </c>
      <c r="B88" t="s">
        <v>276</v>
      </c>
      <c r="C88" t="s">
        <v>412</v>
      </c>
      <c r="D88" t="s">
        <v>67</v>
      </c>
      <c r="E88" s="18"/>
      <c r="F88" s="18" t="s">
        <v>222</v>
      </c>
      <c r="G88" s="18"/>
      <c r="H88" s="18" t="s">
        <v>222</v>
      </c>
      <c r="I88" s="18" t="s">
        <v>222</v>
      </c>
      <c r="J88" s="18" t="s">
        <v>222</v>
      </c>
      <c r="K88" s="18" t="s">
        <v>222</v>
      </c>
      <c r="L88" s="18" t="s">
        <v>222</v>
      </c>
      <c r="M88" s="18" t="s">
        <v>222</v>
      </c>
      <c r="N88" s="18" t="s">
        <v>222</v>
      </c>
      <c r="P88" s="4">
        <v>3.6666666666666665</v>
      </c>
      <c r="Q88" s="4">
        <v>9</v>
      </c>
      <c r="R88" s="4">
        <v>5.9259259259259256</v>
      </c>
      <c r="S88" s="4">
        <v>5.2962962962962967</v>
      </c>
      <c r="T88" s="4">
        <v>6.1851851851851851</v>
      </c>
      <c r="U88" s="4">
        <v>5.0370370370370372</v>
      </c>
      <c r="V88" s="4">
        <v>6.0370370370370372</v>
      </c>
      <c r="W88" s="4">
        <v>4.5555555555555554</v>
      </c>
      <c r="X88" s="4">
        <v>5.4074074074074074</v>
      </c>
      <c r="Y88" s="4">
        <v>3.8148148148148149</v>
      </c>
      <c r="Z88" s="4">
        <v>5.1481481481481479</v>
      </c>
      <c r="AA88" s="3"/>
      <c r="AB88" s="2">
        <v>5</v>
      </c>
      <c r="AC88" s="2">
        <v>13</v>
      </c>
      <c r="AD88" s="2">
        <v>9</v>
      </c>
      <c r="AE88" s="2">
        <v>7</v>
      </c>
      <c r="AF88" s="2">
        <v>8</v>
      </c>
      <c r="AG88" s="2">
        <v>8</v>
      </c>
      <c r="AH88" s="2">
        <v>8</v>
      </c>
      <c r="AI88" s="2">
        <v>7</v>
      </c>
      <c r="AJ88" s="2">
        <v>8</v>
      </c>
      <c r="AK88" s="2">
        <v>5</v>
      </c>
      <c r="AL88" s="2">
        <v>8</v>
      </c>
      <c r="AN88" s="2">
        <v>11</v>
      </c>
      <c r="AO88" s="2">
        <v>17</v>
      </c>
      <c r="AP88" s="2">
        <v>11</v>
      </c>
      <c r="AQ88" s="2">
        <v>10</v>
      </c>
      <c r="AR88" s="2">
        <v>13</v>
      </c>
      <c r="AS88" s="2">
        <v>11</v>
      </c>
      <c r="AT88" s="2">
        <v>12</v>
      </c>
      <c r="AU88" s="2">
        <v>10</v>
      </c>
      <c r="AV88" s="2">
        <v>11</v>
      </c>
      <c r="AW88" s="2">
        <v>7</v>
      </c>
      <c r="AX88" s="2">
        <v>9</v>
      </c>
      <c r="AY88">
        <v>86</v>
      </c>
    </row>
    <row r="89" spans="1:51" x14ac:dyDescent="0.2">
      <c r="A89" t="s">
        <v>152</v>
      </c>
      <c r="B89" t="s">
        <v>276</v>
      </c>
      <c r="C89" t="s">
        <v>413</v>
      </c>
      <c r="D89" t="s">
        <v>261</v>
      </c>
      <c r="E89" s="18"/>
      <c r="F89" s="18" t="s">
        <v>222</v>
      </c>
      <c r="G89" s="18"/>
      <c r="H89" s="18" t="s">
        <v>222</v>
      </c>
      <c r="I89" s="18" t="s">
        <v>222</v>
      </c>
      <c r="J89" s="18" t="s">
        <v>222</v>
      </c>
      <c r="K89" s="18" t="s">
        <v>222</v>
      </c>
      <c r="L89" s="18" t="s">
        <v>222</v>
      </c>
      <c r="M89" s="18" t="s">
        <v>222</v>
      </c>
      <c r="N89" s="18" t="s">
        <v>222</v>
      </c>
      <c r="P89" s="4">
        <v>3.7777777777777777</v>
      </c>
      <c r="Q89" s="4">
        <v>7.1851851851851851</v>
      </c>
      <c r="R89" s="4">
        <v>6.5185185185185182</v>
      </c>
      <c r="S89" s="4">
        <v>5.2592592592592595</v>
      </c>
      <c r="T89" s="4">
        <v>5.1851851851851851</v>
      </c>
      <c r="U89" s="4">
        <v>5.666666666666667</v>
      </c>
      <c r="V89" s="4">
        <v>6.4444444444444438</v>
      </c>
      <c r="W89" s="4">
        <v>5.0740740740740744</v>
      </c>
      <c r="X89" s="4">
        <v>4.0740740740740744</v>
      </c>
      <c r="Y89" s="4">
        <v>6.6296296296296298</v>
      </c>
      <c r="Z89" s="4">
        <v>5.0740740740740744</v>
      </c>
      <c r="AA89" s="3"/>
      <c r="AB89" s="2">
        <v>6</v>
      </c>
      <c r="AC89" s="2">
        <v>11</v>
      </c>
      <c r="AD89" s="2">
        <v>10</v>
      </c>
      <c r="AE89" s="2">
        <v>7</v>
      </c>
      <c r="AF89" s="2">
        <v>7</v>
      </c>
      <c r="AG89" s="2">
        <v>9</v>
      </c>
      <c r="AH89" s="2">
        <v>10</v>
      </c>
      <c r="AI89" s="2">
        <v>8</v>
      </c>
      <c r="AJ89" s="2">
        <v>6</v>
      </c>
      <c r="AK89" s="2">
        <v>10</v>
      </c>
      <c r="AL89" s="2">
        <v>8</v>
      </c>
      <c r="AN89" s="2">
        <v>15</v>
      </c>
      <c r="AO89" s="2">
        <v>23</v>
      </c>
      <c r="AP89" s="2">
        <v>19</v>
      </c>
      <c r="AQ89" s="2">
        <v>16</v>
      </c>
      <c r="AR89" s="2">
        <v>17</v>
      </c>
      <c r="AS89" s="2">
        <v>17</v>
      </c>
      <c r="AT89" s="2">
        <v>19</v>
      </c>
      <c r="AU89" s="2">
        <v>17</v>
      </c>
      <c r="AV89" s="2">
        <v>14</v>
      </c>
      <c r="AW89" s="2">
        <v>18</v>
      </c>
      <c r="AX89" s="2">
        <v>17</v>
      </c>
      <c r="AY89">
        <v>87</v>
      </c>
    </row>
    <row r="90" spans="1:51" x14ac:dyDescent="0.2">
      <c r="A90" t="s">
        <v>152</v>
      </c>
      <c r="B90" t="s">
        <v>276</v>
      </c>
      <c r="C90" t="s">
        <v>414</v>
      </c>
      <c r="D90" t="s">
        <v>81</v>
      </c>
      <c r="E90" s="18"/>
      <c r="F90" s="18">
        <v>8.9999999999999998E-4</v>
      </c>
      <c r="G90" s="18"/>
      <c r="H90" s="18">
        <v>1.1000000000000001E-3</v>
      </c>
      <c r="I90" s="18">
        <v>3.3700000000000001E-2</v>
      </c>
      <c r="J90" s="18">
        <v>3.3700000000000001E-2</v>
      </c>
      <c r="K90" s="18">
        <v>1E-3</v>
      </c>
      <c r="L90" s="18">
        <v>2.93E-2</v>
      </c>
      <c r="M90" s="18">
        <v>2.93E-2</v>
      </c>
      <c r="N90" s="18">
        <v>3.0000000000000001E-3</v>
      </c>
      <c r="P90" s="4">
        <v>2.925925925925926</v>
      </c>
      <c r="Q90" s="4">
        <v>7.9629629629629628</v>
      </c>
      <c r="R90" s="4">
        <v>5.8888888888888893</v>
      </c>
      <c r="S90" s="4">
        <v>5.5925925925925926</v>
      </c>
      <c r="T90" s="4">
        <v>5.1111111111111107</v>
      </c>
      <c r="U90" s="4">
        <v>4.1111111111111107</v>
      </c>
      <c r="V90" s="4">
        <v>4.5925925925925926</v>
      </c>
      <c r="W90" s="4">
        <v>4.7037037037037033</v>
      </c>
      <c r="X90" s="4">
        <v>6.2592592592592595</v>
      </c>
      <c r="Y90" s="4">
        <v>5.666666666666667</v>
      </c>
      <c r="Z90" s="4">
        <v>4.9629629629629628</v>
      </c>
      <c r="AA90" s="3"/>
      <c r="AB90" s="2">
        <v>3</v>
      </c>
      <c r="AC90" s="2">
        <v>11</v>
      </c>
      <c r="AD90" s="2">
        <v>7</v>
      </c>
      <c r="AE90" s="2">
        <v>6</v>
      </c>
      <c r="AF90" s="2">
        <v>7</v>
      </c>
      <c r="AG90" s="2">
        <v>6</v>
      </c>
      <c r="AH90" s="2">
        <v>5</v>
      </c>
      <c r="AI90" s="2">
        <v>6</v>
      </c>
      <c r="AJ90" s="2">
        <v>8</v>
      </c>
      <c r="AK90" s="2">
        <v>7</v>
      </c>
      <c r="AL90" s="2">
        <v>8</v>
      </c>
      <c r="AN90" s="2">
        <v>16</v>
      </c>
      <c r="AO90" s="2">
        <v>22</v>
      </c>
      <c r="AP90" s="2">
        <v>19</v>
      </c>
      <c r="AQ90" s="2">
        <v>19</v>
      </c>
      <c r="AR90" s="2">
        <v>21</v>
      </c>
      <c r="AS90" s="2">
        <v>21</v>
      </c>
      <c r="AT90" s="2">
        <v>19</v>
      </c>
      <c r="AU90" s="2">
        <v>19</v>
      </c>
      <c r="AV90" s="2">
        <v>20</v>
      </c>
      <c r="AW90" s="2">
        <v>19</v>
      </c>
      <c r="AX90" s="2">
        <v>17</v>
      </c>
      <c r="AY90">
        <v>88</v>
      </c>
    </row>
    <row r="91" spans="1:51" x14ac:dyDescent="0.2">
      <c r="A91" t="s">
        <v>152</v>
      </c>
      <c r="B91" t="s">
        <v>276</v>
      </c>
      <c r="C91" t="s">
        <v>415</v>
      </c>
      <c r="D91" t="s">
        <v>25</v>
      </c>
      <c r="E91" s="18"/>
      <c r="F91" s="18">
        <v>5.0000000000000001E-4</v>
      </c>
      <c r="G91" s="18"/>
      <c r="H91" s="18">
        <v>4.0000000000000002E-4</v>
      </c>
      <c r="I91" s="18">
        <v>3.78E-2</v>
      </c>
      <c r="J91" s="18">
        <v>3.78E-2</v>
      </c>
      <c r="K91" s="18">
        <v>4.0000000000000002E-4</v>
      </c>
      <c r="L91" s="18">
        <v>4.1599999999999998E-2</v>
      </c>
      <c r="M91" s="18">
        <v>4.1599999999999998E-2</v>
      </c>
      <c r="N91" s="18">
        <v>2.9999999999999997E-4</v>
      </c>
      <c r="P91" s="4">
        <v>2.5185185185185186</v>
      </c>
      <c r="Q91" s="4">
        <v>7.5185185185185182</v>
      </c>
      <c r="R91" s="4">
        <v>5.2592592592592595</v>
      </c>
      <c r="S91" s="4">
        <v>4.0740740740740744</v>
      </c>
      <c r="T91" s="4">
        <v>2.8148148148148149</v>
      </c>
      <c r="U91" s="4">
        <v>3.4444444444444446</v>
      </c>
      <c r="V91" s="4">
        <v>3.8148148148148149</v>
      </c>
      <c r="W91" s="4">
        <v>3.8518518518518516</v>
      </c>
      <c r="X91" s="4">
        <v>4.5185185185185182</v>
      </c>
      <c r="Y91" s="4">
        <v>4.7777777777777777</v>
      </c>
      <c r="Z91" s="4">
        <v>4.8518518518518521</v>
      </c>
      <c r="AA91" s="3"/>
      <c r="AB91" s="2">
        <v>3</v>
      </c>
      <c r="AC91" s="2">
        <v>10</v>
      </c>
      <c r="AD91" s="2">
        <v>8</v>
      </c>
      <c r="AE91" s="2">
        <v>5</v>
      </c>
      <c r="AF91" s="2">
        <v>3</v>
      </c>
      <c r="AG91" s="2">
        <v>5</v>
      </c>
      <c r="AH91" s="2">
        <v>5</v>
      </c>
      <c r="AI91" s="2">
        <v>6</v>
      </c>
      <c r="AJ91" s="2">
        <v>7</v>
      </c>
      <c r="AK91" s="2">
        <v>6</v>
      </c>
      <c r="AL91" s="2">
        <v>6</v>
      </c>
      <c r="AN91" s="2">
        <v>7</v>
      </c>
      <c r="AO91" s="2">
        <v>14</v>
      </c>
      <c r="AP91" s="2">
        <v>11</v>
      </c>
      <c r="AQ91" s="2">
        <v>11</v>
      </c>
      <c r="AR91" s="2">
        <v>11</v>
      </c>
      <c r="AS91" s="2">
        <v>10</v>
      </c>
      <c r="AT91" s="2">
        <v>11</v>
      </c>
      <c r="AU91" s="2">
        <v>11</v>
      </c>
      <c r="AV91" s="2">
        <v>9</v>
      </c>
      <c r="AW91" s="2">
        <v>10</v>
      </c>
      <c r="AX91" s="2">
        <v>10</v>
      </c>
      <c r="AY91">
        <v>89</v>
      </c>
    </row>
    <row r="92" spans="1:51" x14ac:dyDescent="0.2">
      <c r="A92" t="s">
        <v>152</v>
      </c>
      <c r="B92" t="s">
        <v>276</v>
      </c>
      <c r="C92" t="s">
        <v>416</v>
      </c>
      <c r="D92" t="s">
        <v>45</v>
      </c>
      <c r="E92" s="18"/>
      <c r="F92" s="18">
        <v>1.4E-3</v>
      </c>
      <c r="G92" s="18"/>
      <c r="H92" s="18">
        <v>1.6000000000000001E-3</v>
      </c>
      <c r="I92" s="18">
        <v>5.4100000000000002E-2</v>
      </c>
      <c r="J92" s="18">
        <v>5.4100000000000002E-2</v>
      </c>
      <c r="K92" s="18">
        <v>1.2999999999999999E-3</v>
      </c>
      <c r="L92" s="18">
        <v>4.0500000000000001E-2</v>
      </c>
      <c r="M92" s="18">
        <v>4.0500000000000001E-2</v>
      </c>
      <c r="N92" s="18">
        <v>8.9999999999999998E-4</v>
      </c>
      <c r="P92" s="4">
        <v>3.5185185185185186</v>
      </c>
      <c r="Q92" s="4">
        <v>8.6666666666666661</v>
      </c>
      <c r="R92" s="4">
        <v>6.4444444444444446</v>
      </c>
      <c r="S92" s="4">
        <v>6.4444444444444446</v>
      </c>
      <c r="T92" s="4">
        <v>5.6296296296296298</v>
      </c>
      <c r="U92" s="4">
        <v>5.9629629629629628</v>
      </c>
      <c r="V92" s="4">
        <v>6.1851851851851851</v>
      </c>
      <c r="W92" s="4">
        <v>6.7037037037037033</v>
      </c>
      <c r="X92" s="4">
        <v>4.7407407407407405</v>
      </c>
      <c r="Y92" s="4">
        <v>4.8888888888888893</v>
      </c>
      <c r="Z92" s="4">
        <v>4.8148148148148149</v>
      </c>
      <c r="AA92" s="3"/>
      <c r="AB92" s="2">
        <v>4</v>
      </c>
      <c r="AC92" s="2">
        <v>12</v>
      </c>
      <c r="AD92" s="2">
        <v>8</v>
      </c>
      <c r="AE92" s="2">
        <v>9</v>
      </c>
      <c r="AF92" s="2">
        <v>8</v>
      </c>
      <c r="AG92" s="2">
        <v>8</v>
      </c>
      <c r="AH92" s="2">
        <v>9</v>
      </c>
      <c r="AI92" s="2">
        <v>8</v>
      </c>
      <c r="AJ92" s="2">
        <v>7</v>
      </c>
      <c r="AK92" s="2">
        <v>6</v>
      </c>
      <c r="AL92" s="2">
        <v>7</v>
      </c>
      <c r="AN92" s="2">
        <v>13</v>
      </c>
      <c r="AO92" s="2">
        <v>21</v>
      </c>
      <c r="AP92" s="2">
        <v>17</v>
      </c>
      <c r="AQ92" s="2">
        <v>17</v>
      </c>
      <c r="AR92" s="2">
        <v>17</v>
      </c>
      <c r="AS92" s="2">
        <v>15</v>
      </c>
      <c r="AT92" s="2">
        <v>17</v>
      </c>
      <c r="AU92" s="2">
        <v>17</v>
      </c>
      <c r="AV92" s="2">
        <v>14</v>
      </c>
      <c r="AW92" s="2">
        <v>14</v>
      </c>
      <c r="AX92" s="2">
        <v>16</v>
      </c>
      <c r="AY92">
        <v>90</v>
      </c>
    </row>
    <row r="93" spans="1:51" x14ac:dyDescent="0.2">
      <c r="A93" t="s">
        <v>152</v>
      </c>
      <c r="B93" t="s">
        <v>276</v>
      </c>
      <c r="C93" t="s">
        <v>417</v>
      </c>
      <c r="D93" t="s">
        <v>9</v>
      </c>
      <c r="E93" s="18"/>
      <c r="F93" s="18">
        <v>1.9E-3</v>
      </c>
      <c r="G93" s="18"/>
      <c r="H93" s="18">
        <v>2.0999999999999999E-3</v>
      </c>
      <c r="I93" s="18">
        <v>4.9299999999999997E-2</v>
      </c>
      <c r="J93" s="18">
        <v>4.9299999999999997E-2</v>
      </c>
      <c r="K93" s="18">
        <v>2.3E-3</v>
      </c>
      <c r="L93" s="18">
        <v>6.2799999999999995E-2</v>
      </c>
      <c r="M93" s="18">
        <v>6.2799999999999995E-2</v>
      </c>
      <c r="N93" s="18">
        <v>1.9E-3</v>
      </c>
      <c r="P93" s="4">
        <v>2.7407407407407409</v>
      </c>
      <c r="Q93" s="4">
        <v>8.2222222222222214</v>
      </c>
      <c r="R93" s="4">
        <v>6</v>
      </c>
      <c r="S93" s="4">
        <v>4.4814814814814818</v>
      </c>
      <c r="T93" s="4">
        <v>3.9629629629629628</v>
      </c>
      <c r="U93" s="4">
        <v>4.2592592592592595</v>
      </c>
      <c r="V93" s="4">
        <v>5.6296296296296298</v>
      </c>
      <c r="W93" s="4">
        <v>3.7037037037037037</v>
      </c>
      <c r="X93" s="4">
        <v>5.7407407407407405</v>
      </c>
      <c r="Y93" s="4">
        <v>4.7037037037037033</v>
      </c>
      <c r="Z93" s="4">
        <v>4.7407407407407405</v>
      </c>
      <c r="AB93" s="2">
        <v>4</v>
      </c>
      <c r="AC93" s="2">
        <v>12</v>
      </c>
      <c r="AD93" s="2">
        <v>8</v>
      </c>
      <c r="AE93" s="2">
        <v>7</v>
      </c>
      <c r="AF93" s="2">
        <v>6</v>
      </c>
      <c r="AG93" s="2">
        <v>6</v>
      </c>
      <c r="AH93" s="2">
        <v>9</v>
      </c>
      <c r="AI93" s="2">
        <v>6</v>
      </c>
      <c r="AJ93" s="2">
        <v>9</v>
      </c>
      <c r="AK93" s="2">
        <v>7</v>
      </c>
      <c r="AL93" s="2">
        <v>7</v>
      </c>
      <c r="AN93" s="2">
        <v>12</v>
      </c>
      <c r="AO93" s="2">
        <v>17</v>
      </c>
      <c r="AP93" s="2">
        <v>14</v>
      </c>
      <c r="AQ93" s="2">
        <v>11</v>
      </c>
      <c r="AR93" s="2">
        <v>10</v>
      </c>
      <c r="AS93" s="2">
        <v>12</v>
      </c>
      <c r="AT93" s="2">
        <v>12</v>
      </c>
      <c r="AU93" s="2">
        <v>9</v>
      </c>
      <c r="AV93" s="2">
        <v>12</v>
      </c>
      <c r="AW93" s="2">
        <v>9</v>
      </c>
      <c r="AX93" s="2">
        <v>9</v>
      </c>
      <c r="AY93">
        <v>91</v>
      </c>
    </row>
    <row r="94" spans="1:51" x14ac:dyDescent="0.2">
      <c r="A94" t="s">
        <v>152</v>
      </c>
      <c r="B94" t="s">
        <v>276</v>
      </c>
      <c r="C94" t="s">
        <v>418</v>
      </c>
      <c r="D94" t="s">
        <v>29</v>
      </c>
      <c r="E94" s="18"/>
      <c r="F94" s="18">
        <v>4.0000000000000002E-4</v>
      </c>
      <c r="G94" s="18"/>
      <c r="H94" s="18">
        <v>5.9999999999999995E-4</v>
      </c>
      <c r="I94" s="18">
        <v>1.9300000000000001E-2</v>
      </c>
      <c r="J94" s="18">
        <v>1.9300000000000001E-2</v>
      </c>
      <c r="K94" s="18">
        <v>5.0000000000000001E-4</v>
      </c>
      <c r="L94" s="18">
        <v>2.58E-2</v>
      </c>
      <c r="M94" s="18">
        <v>2.58E-2</v>
      </c>
      <c r="N94" s="18">
        <v>5.0000000000000001E-4</v>
      </c>
      <c r="P94" s="4">
        <v>3.2962962962962963</v>
      </c>
      <c r="Q94" s="4">
        <v>7.1851851851851851</v>
      </c>
      <c r="R94" s="4">
        <v>4.0740740740740744</v>
      </c>
      <c r="S94" s="4">
        <v>4.4074074074074074</v>
      </c>
      <c r="T94" s="4">
        <v>4.7037037037037033</v>
      </c>
      <c r="U94" s="4">
        <v>5.0370370370370372</v>
      </c>
      <c r="V94" s="4">
        <v>5</v>
      </c>
      <c r="W94" s="4">
        <v>5.2962962962962967</v>
      </c>
      <c r="X94" s="4">
        <v>7.1851851851851851</v>
      </c>
      <c r="Y94" s="4">
        <v>4.333333333333333</v>
      </c>
      <c r="Z94" s="4">
        <v>4.7407407407407405</v>
      </c>
      <c r="AA94" s="3"/>
      <c r="AB94" s="2">
        <v>5</v>
      </c>
      <c r="AC94" s="2">
        <v>11</v>
      </c>
      <c r="AD94" s="2">
        <v>6</v>
      </c>
      <c r="AE94" s="2">
        <v>6</v>
      </c>
      <c r="AF94" s="2">
        <v>7</v>
      </c>
      <c r="AG94" s="2">
        <v>6</v>
      </c>
      <c r="AH94" s="2">
        <v>7</v>
      </c>
      <c r="AI94" s="2">
        <v>7</v>
      </c>
      <c r="AJ94" s="2">
        <v>10</v>
      </c>
      <c r="AK94" s="2">
        <v>6</v>
      </c>
      <c r="AL94" s="2">
        <v>7</v>
      </c>
      <c r="AN94" s="2">
        <v>10</v>
      </c>
      <c r="AO94" s="2">
        <v>16</v>
      </c>
      <c r="AP94" s="2">
        <v>11</v>
      </c>
      <c r="AQ94" s="2">
        <v>13</v>
      </c>
      <c r="AR94" s="2">
        <v>11</v>
      </c>
      <c r="AS94" s="2">
        <v>12</v>
      </c>
      <c r="AT94" s="2">
        <v>11</v>
      </c>
      <c r="AU94" s="2">
        <v>12</v>
      </c>
      <c r="AV94" s="2">
        <v>13</v>
      </c>
      <c r="AW94" s="2">
        <v>10</v>
      </c>
      <c r="AX94" s="2">
        <v>13</v>
      </c>
      <c r="AY94">
        <v>92</v>
      </c>
    </row>
    <row r="95" spans="1:51" x14ac:dyDescent="0.2">
      <c r="A95" t="s">
        <v>152</v>
      </c>
      <c r="B95" t="s">
        <v>276</v>
      </c>
      <c r="C95" t="s">
        <v>419</v>
      </c>
      <c r="D95" t="s">
        <v>28</v>
      </c>
      <c r="E95" s="18"/>
      <c r="F95" s="18">
        <v>6.9999999999999999E-4</v>
      </c>
      <c r="G95" s="18"/>
      <c r="H95" s="18">
        <v>6.9999999999999999E-4</v>
      </c>
      <c r="I95" s="18">
        <v>3.9E-2</v>
      </c>
      <c r="J95" s="18">
        <v>3.9E-2</v>
      </c>
      <c r="K95" s="18">
        <v>8.9999999999999998E-4</v>
      </c>
      <c r="L95" s="18">
        <v>3.8399999999999997E-2</v>
      </c>
      <c r="M95" s="18">
        <v>3.8399999999999997E-2</v>
      </c>
      <c r="N95" s="18">
        <v>8.9999999999999998E-4</v>
      </c>
      <c r="P95" s="4">
        <v>3</v>
      </c>
      <c r="Q95" s="4">
        <v>8.4444444444444446</v>
      </c>
      <c r="R95" s="4">
        <v>5.4444444444444446</v>
      </c>
      <c r="S95" s="4">
        <v>4.7407407407407405</v>
      </c>
      <c r="T95" s="4">
        <v>5.1851851851851851</v>
      </c>
      <c r="U95" s="4">
        <v>6.1111111111111107</v>
      </c>
      <c r="V95" s="4">
        <v>4.7037037037037033</v>
      </c>
      <c r="W95" s="4">
        <v>4.4814814814814818</v>
      </c>
      <c r="X95" s="4">
        <v>5.2592592592592595</v>
      </c>
      <c r="Y95" s="4">
        <v>5.4444444444444446</v>
      </c>
      <c r="Z95" s="4">
        <v>4.666666666666667</v>
      </c>
      <c r="AA95" s="3"/>
      <c r="AB95" s="2">
        <v>4</v>
      </c>
      <c r="AC95" s="2">
        <v>12</v>
      </c>
      <c r="AD95" s="2">
        <v>8</v>
      </c>
      <c r="AE95" s="2">
        <v>7</v>
      </c>
      <c r="AF95" s="2">
        <v>7</v>
      </c>
      <c r="AG95" s="2">
        <v>9</v>
      </c>
      <c r="AH95" s="2">
        <v>6</v>
      </c>
      <c r="AI95" s="2">
        <v>6</v>
      </c>
      <c r="AJ95" s="2">
        <v>9</v>
      </c>
      <c r="AK95" s="2">
        <v>8</v>
      </c>
      <c r="AL95" s="2">
        <v>6</v>
      </c>
      <c r="AN95" s="2">
        <v>14</v>
      </c>
      <c r="AO95" s="2">
        <v>21</v>
      </c>
      <c r="AP95" s="2">
        <v>13</v>
      </c>
      <c r="AQ95" s="2">
        <v>15</v>
      </c>
      <c r="AR95" s="2">
        <v>15</v>
      </c>
      <c r="AS95" s="2">
        <v>15</v>
      </c>
      <c r="AT95" s="2">
        <v>15</v>
      </c>
      <c r="AU95" s="2">
        <v>15</v>
      </c>
      <c r="AV95" s="2">
        <v>15</v>
      </c>
      <c r="AW95" s="2">
        <v>15</v>
      </c>
      <c r="AX95" s="2">
        <v>17</v>
      </c>
      <c r="AY95">
        <v>93</v>
      </c>
    </row>
    <row r="96" spans="1:51" x14ac:dyDescent="0.2">
      <c r="A96" t="s">
        <v>102</v>
      </c>
      <c r="B96" t="s">
        <v>280</v>
      </c>
      <c r="C96" t="s">
        <v>420</v>
      </c>
      <c r="D96" t="s">
        <v>103</v>
      </c>
      <c r="E96" s="18"/>
      <c r="F96" s="18" t="s">
        <v>222</v>
      </c>
      <c r="G96" s="18"/>
      <c r="H96" s="18" t="s">
        <v>222</v>
      </c>
      <c r="I96" s="18" t="s">
        <v>222</v>
      </c>
      <c r="J96" s="18" t="s">
        <v>222</v>
      </c>
      <c r="K96" s="18" t="s">
        <v>222</v>
      </c>
      <c r="L96" s="18" t="s">
        <v>222</v>
      </c>
      <c r="M96" s="18" t="s">
        <v>222</v>
      </c>
      <c r="N96" s="18" t="s">
        <v>222</v>
      </c>
      <c r="P96" s="4" t="s">
        <v>222</v>
      </c>
      <c r="Q96" s="4" t="s">
        <v>222</v>
      </c>
      <c r="R96" s="4">
        <v>4.4444444444444446</v>
      </c>
      <c r="S96" s="4">
        <v>4.4444444444444446</v>
      </c>
      <c r="T96" s="4">
        <v>4.4444444444444446</v>
      </c>
      <c r="U96" s="4">
        <v>4.4444444444444446</v>
      </c>
      <c r="V96" s="4">
        <v>4.4444444444444446</v>
      </c>
      <c r="W96" s="4">
        <v>4.4444444444444446</v>
      </c>
      <c r="X96" s="4">
        <v>4.4444444444444446</v>
      </c>
      <c r="Y96" s="4">
        <v>4.4444444444444446</v>
      </c>
      <c r="Z96" s="4">
        <v>4.4444444444444446</v>
      </c>
      <c r="AA96" s="3"/>
      <c r="AB96" s="2" t="s">
        <v>222</v>
      </c>
      <c r="AC96" s="2" t="s">
        <v>222</v>
      </c>
      <c r="AD96" s="2">
        <v>6</v>
      </c>
      <c r="AE96" s="2">
        <v>6</v>
      </c>
      <c r="AF96" s="2">
        <v>6</v>
      </c>
      <c r="AG96" s="2">
        <v>6</v>
      </c>
      <c r="AH96" s="2">
        <v>6</v>
      </c>
      <c r="AI96" s="2">
        <v>6</v>
      </c>
      <c r="AJ96" s="2">
        <v>6</v>
      </c>
      <c r="AK96" s="2">
        <v>6</v>
      </c>
      <c r="AL96" s="2">
        <v>6</v>
      </c>
      <c r="AN96" s="2" t="s">
        <v>222</v>
      </c>
      <c r="AO96" s="2" t="s">
        <v>222</v>
      </c>
      <c r="AP96" s="2">
        <v>6</v>
      </c>
      <c r="AQ96" s="2">
        <v>6</v>
      </c>
      <c r="AR96" s="2">
        <v>6</v>
      </c>
      <c r="AS96" s="2">
        <v>6</v>
      </c>
      <c r="AT96" s="2">
        <v>6</v>
      </c>
      <c r="AU96" s="2">
        <v>6</v>
      </c>
      <c r="AV96" s="2">
        <v>6</v>
      </c>
      <c r="AW96" s="2">
        <v>6</v>
      </c>
      <c r="AX96" s="2">
        <v>6</v>
      </c>
      <c r="AY96">
        <v>94</v>
      </c>
    </row>
    <row r="97" spans="1:51" x14ac:dyDescent="0.2">
      <c r="A97" t="s">
        <v>152</v>
      </c>
      <c r="B97" t="s">
        <v>276</v>
      </c>
      <c r="C97" t="s">
        <v>421</v>
      </c>
      <c r="D97" t="s">
        <v>90</v>
      </c>
      <c r="E97" s="18"/>
      <c r="F97" s="18">
        <v>1.2999999999999999E-3</v>
      </c>
      <c r="G97" s="18"/>
      <c r="H97" s="18">
        <v>1.5E-3</v>
      </c>
      <c r="I97" s="18">
        <v>4.9099999999999998E-2</v>
      </c>
      <c r="J97" s="18">
        <v>4.9099999999999998E-2</v>
      </c>
      <c r="K97" s="18">
        <v>1.5E-3</v>
      </c>
      <c r="L97" s="18">
        <v>4.2000000000000003E-2</v>
      </c>
      <c r="M97" s="18">
        <v>4.2000000000000003E-2</v>
      </c>
      <c r="N97" s="18">
        <v>1.1000000000000001E-3</v>
      </c>
      <c r="P97" s="4">
        <v>3.1851851851851851</v>
      </c>
      <c r="Q97" s="4">
        <v>4.4814814814814818</v>
      </c>
      <c r="R97" s="4">
        <v>5.4444444444444446</v>
      </c>
      <c r="S97" s="4">
        <v>4.4814814814814818</v>
      </c>
      <c r="T97" s="4">
        <v>4.5925925925925934</v>
      </c>
      <c r="U97" s="4">
        <v>4.8518518518518521</v>
      </c>
      <c r="V97" s="4">
        <v>5.0370370370370372</v>
      </c>
      <c r="W97" s="4">
        <v>3.925925925925926</v>
      </c>
      <c r="X97" s="4">
        <v>4.5185185185185182</v>
      </c>
      <c r="Y97" s="4">
        <v>5.9259259259259256</v>
      </c>
      <c r="Z97" s="4">
        <v>3.8888888888888888</v>
      </c>
      <c r="AA97" s="3"/>
      <c r="AB97" s="2">
        <v>4</v>
      </c>
      <c r="AC97" s="2">
        <v>6</v>
      </c>
      <c r="AD97" s="2">
        <v>8</v>
      </c>
      <c r="AE97" s="2">
        <v>6</v>
      </c>
      <c r="AF97" s="2">
        <v>7</v>
      </c>
      <c r="AG97" s="2">
        <v>6</v>
      </c>
      <c r="AH97" s="2">
        <v>7</v>
      </c>
      <c r="AI97" s="2">
        <v>5</v>
      </c>
      <c r="AJ97" s="2">
        <v>7</v>
      </c>
      <c r="AK97" s="2">
        <v>8</v>
      </c>
      <c r="AL97" s="2">
        <v>6</v>
      </c>
      <c r="AN97" s="2">
        <v>13</v>
      </c>
      <c r="AO97" s="2">
        <v>11</v>
      </c>
      <c r="AP97" s="2">
        <v>15</v>
      </c>
      <c r="AQ97" s="2">
        <v>15</v>
      </c>
      <c r="AR97" s="2">
        <v>15</v>
      </c>
      <c r="AS97" s="2">
        <v>15</v>
      </c>
      <c r="AT97" s="2">
        <v>16</v>
      </c>
      <c r="AU97" s="2">
        <v>18</v>
      </c>
      <c r="AV97" s="2">
        <v>14</v>
      </c>
      <c r="AW97" s="2">
        <v>17</v>
      </c>
      <c r="AX97" s="2">
        <v>16</v>
      </c>
      <c r="AY97">
        <v>95</v>
      </c>
    </row>
    <row r="98" spans="1:51" x14ac:dyDescent="0.2">
      <c r="A98" t="s">
        <v>152</v>
      </c>
      <c r="B98" t="s">
        <v>276</v>
      </c>
      <c r="C98" t="s">
        <v>422</v>
      </c>
      <c r="D98" t="s">
        <v>42</v>
      </c>
      <c r="E98" s="18"/>
      <c r="F98" s="18">
        <v>5.9999999999999995E-4</v>
      </c>
      <c r="G98" s="18"/>
      <c r="H98" s="18">
        <v>8.9999999999999998E-4</v>
      </c>
      <c r="I98" s="18">
        <v>6.9900000000000004E-2</v>
      </c>
      <c r="J98" s="18">
        <v>6.9900000000000004E-2</v>
      </c>
      <c r="K98" s="18">
        <v>1.1000000000000001E-3</v>
      </c>
      <c r="L98" s="18">
        <v>5.2600000000000001E-2</v>
      </c>
      <c r="M98" s="18">
        <v>5.2600000000000001E-2</v>
      </c>
      <c r="N98" s="18">
        <v>5.9999999999999995E-4</v>
      </c>
      <c r="P98" s="4">
        <v>2.7037037037037037</v>
      </c>
      <c r="Q98" s="4">
        <v>8.9629629629629637</v>
      </c>
      <c r="R98" s="4">
        <v>5.9629629629629628</v>
      </c>
      <c r="S98" s="4">
        <v>4.4814814814814818</v>
      </c>
      <c r="T98" s="4">
        <v>7.1111111111111107</v>
      </c>
      <c r="U98" s="4">
        <v>5.9629629629629628</v>
      </c>
      <c r="V98" s="4">
        <v>4.9629629629629628</v>
      </c>
      <c r="W98" s="4">
        <v>5.6296296296296298</v>
      </c>
      <c r="X98" s="4">
        <v>5.1111111111111107</v>
      </c>
      <c r="Y98" s="4">
        <v>4.8148148148148149</v>
      </c>
      <c r="Z98" s="4">
        <v>3.5925925925925926</v>
      </c>
      <c r="AA98" s="3"/>
      <c r="AB98" s="2">
        <v>4</v>
      </c>
      <c r="AC98" s="2">
        <v>13</v>
      </c>
      <c r="AD98" s="2">
        <v>8</v>
      </c>
      <c r="AE98" s="2">
        <v>6</v>
      </c>
      <c r="AF98" s="2">
        <v>11</v>
      </c>
      <c r="AG98" s="2">
        <v>9</v>
      </c>
      <c r="AH98" s="2">
        <v>8</v>
      </c>
      <c r="AI98" s="2">
        <v>8</v>
      </c>
      <c r="AJ98" s="2">
        <v>7</v>
      </c>
      <c r="AK98" s="2">
        <v>6</v>
      </c>
      <c r="AL98" s="2">
        <v>5</v>
      </c>
      <c r="AN98" s="2">
        <v>8</v>
      </c>
      <c r="AO98" s="2">
        <v>16</v>
      </c>
      <c r="AP98" s="2">
        <v>13</v>
      </c>
      <c r="AQ98" s="2">
        <v>10</v>
      </c>
      <c r="AR98" s="2">
        <v>13</v>
      </c>
      <c r="AS98" s="2">
        <v>14</v>
      </c>
      <c r="AT98" s="2">
        <v>14</v>
      </c>
      <c r="AU98" s="2">
        <v>12</v>
      </c>
      <c r="AV98" s="2">
        <v>12</v>
      </c>
      <c r="AW98" s="2">
        <v>9</v>
      </c>
      <c r="AX98" s="2">
        <v>11</v>
      </c>
      <c r="AY98">
        <v>96</v>
      </c>
    </row>
    <row r="99" spans="1:51" x14ac:dyDescent="0.2">
      <c r="A99" t="s">
        <v>152</v>
      </c>
      <c r="B99" t="s">
        <v>276</v>
      </c>
      <c r="C99" t="s">
        <v>423</v>
      </c>
      <c r="D99" t="s">
        <v>210</v>
      </c>
      <c r="E99" s="18"/>
      <c r="F99" s="18" t="s">
        <v>222</v>
      </c>
      <c r="G99" s="18"/>
      <c r="H99" s="18" t="s">
        <v>222</v>
      </c>
      <c r="I99" s="18" t="s">
        <v>222</v>
      </c>
      <c r="J99" s="18" t="s">
        <v>222</v>
      </c>
      <c r="K99" s="18" t="s">
        <v>222</v>
      </c>
      <c r="L99" s="18" t="s">
        <v>222</v>
      </c>
      <c r="M99" s="18" t="s">
        <v>222</v>
      </c>
      <c r="N99" s="18" t="s">
        <v>222</v>
      </c>
      <c r="P99" s="4" t="s">
        <v>222</v>
      </c>
      <c r="Q99" s="4" t="s">
        <v>222</v>
      </c>
      <c r="R99" s="4" t="s">
        <v>222</v>
      </c>
      <c r="S99" s="4" t="s">
        <v>222</v>
      </c>
      <c r="T99" s="4">
        <v>3.3333333333333335</v>
      </c>
      <c r="U99" s="4">
        <v>3.3333333333333335</v>
      </c>
      <c r="V99" s="4">
        <v>3.5555555555555554</v>
      </c>
      <c r="W99" s="4">
        <v>3.4444444444444446</v>
      </c>
      <c r="X99" s="4">
        <v>4.3703703703703702</v>
      </c>
      <c r="Y99" s="4">
        <v>3.074074074074074</v>
      </c>
      <c r="Z99" s="4">
        <v>3.074074074074074</v>
      </c>
      <c r="AA99" s="3"/>
      <c r="AB99" s="2" t="s">
        <v>222</v>
      </c>
      <c r="AC99" s="2" t="s">
        <v>222</v>
      </c>
      <c r="AD99" s="2" t="s">
        <v>222</v>
      </c>
      <c r="AE99" s="2" t="s">
        <v>222</v>
      </c>
      <c r="AF99" s="2">
        <v>5</v>
      </c>
      <c r="AG99" s="2">
        <v>5</v>
      </c>
      <c r="AH99" s="2">
        <v>6</v>
      </c>
      <c r="AI99" s="2">
        <v>5</v>
      </c>
      <c r="AJ99" s="2">
        <v>6</v>
      </c>
      <c r="AK99" s="2">
        <v>3</v>
      </c>
      <c r="AL99" s="2">
        <v>4</v>
      </c>
      <c r="AN99" s="2" t="s">
        <v>222</v>
      </c>
      <c r="AO99" s="2" t="s">
        <v>222</v>
      </c>
      <c r="AP99" s="2" t="s">
        <v>222</v>
      </c>
      <c r="AQ99" s="2" t="s">
        <v>222</v>
      </c>
      <c r="AR99" s="2">
        <v>8</v>
      </c>
      <c r="AS99" s="2">
        <v>9</v>
      </c>
      <c r="AT99" s="2">
        <v>10</v>
      </c>
      <c r="AU99" s="2">
        <v>11</v>
      </c>
      <c r="AV99" s="2">
        <v>8</v>
      </c>
      <c r="AW99" s="2">
        <v>7</v>
      </c>
      <c r="AX99" s="2">
        <v>9</v>
      </c>
      <c r="AY99">
        <v>97</v>
      </c>
    </row>
    <row r="100" spans="1:51" x14ac:dyDescent="0.2">
      <c r="A100" t="s">
        <v>152</v>
      </c>
      <c r="B100" t="s">
        <v>276</v>
      </c>
      <c r="C100" t="s">
        <v>424</v>
      </c>
      <c r="D100" t="s">
        <v>33</v>
      </c>
      <c r="E100" s="18"/>
      <c r="F100" s="18" t="s">
        <v>222</v>
      </c>
      <c r="G100" s="18"/>
      <c r="H100" s="18" t="s">
        <v>222</v>
      </c>
      <c r="I100" s="18" t="s">
        <v>222</v>
      </c>
      <c r="J100" s="18" t="s">
        <v>222</v>
      </c>
      <c r="K100" s="18" t="s">
        <v>222</v>
      </c>
      <c r="L100" s="18" t="s">
        <v>222</v>
      </c>
      <c r="M100" s="18" t="s">
        <v>222</v>
      </c>
      <c r="N100" s="18" t="s">
        <v>222</v>
      </c>
      <c r="P100" s="4">
        <v>2.6666666666666665</v>
      </c>
      <c r="Q100" s="4">
        <v>8.7407407407407405</v>
      </c>
      <c r="R100" s="4">
        <v>4.5185185185185182</v>
      </c>
      <c r="S100" s="4">
        <v>2.1481481481481484</v>
      </c>
      <c r="T100" s="4">
        <v>3.7407407407407409</v>
      </c>
      <c r="U100" s="4">
        <v>4.5555555555555554</v>
      </c>
      <c r="V100" s="4">
        <v>3.2222222222222223</v>
      </c>
      <c r="W100" s="4">
        <v>3.8888888888888888</v>
      </c>
      <c r="X100" s="4">
        <v>3.1111111111111112</v>
      </c>
      <c r="Y100" s="4">
        <v>2.4814814814814814</v>
      </c>
      <c r="Z100" s="4">
        <v>2.8888888888888888</v>
      </c>
      <c r="AA100" s="3"/>
      <c r="AB100" s="2">
        <v>4</v>
      </c>
      <c r="AC100" s="2">
        <v>13</v>
      </c>
      <c r="AD100" s="2">
        <v>6</v>
      </c>
      <c r="AE100" s="2">
        <v>2</v>
      </c>
      <c r="AF100" s="2">
        <v>5</v>
      </c>
      <c r="AG100" s="2">
        <v>6</v>
      </c>
      <c r="AH100" s="2">
        <v>4</v>
      </c>
      <c r="AI100" s="2">
        <v>5</v>
      </c>
      <c r="AJ100" s="2">
        <v>5</v>
      </c>
      <c r="AK100" s="2">
        <v>3</v>
      </c>
      <c r="AL100" s="2">
        <v>4</v>
      </c>
      <c r="AN100" s="2">
        <v>5</v>
      </c>
      <c r="AO100" s="2">
        <v>15</v>
      </c>
      <c r="AP100" s="2">
        <v>10</v>
      </c>
      <c r="AQ100" s="2">
        <v>6</v>
      </c>
      <c r="AR100" s="2">
        <v>10</v>
      </c>
      <c r="AS100" s="2">
        <v>8</v>
      </c>
      <c r="AT100" s="2">
        <v>8</v>
      </c>
      <c r="AU100" s="2">
        <v>10</v>
      </c>
      <c r="AV100" s="2">
        <v>6</v>
      </c>
      <c r="AW100" s="2">
        <v>6</v>
      </c>
      <c r="AX100" s="2">
        <v>7</v>
      </c>
      <c r="AY100">
        <v>98</v>
      </c>
    </row>
    <row r="101" spans="1:51" x14ac:dyDescent="0.2">
      <c r="A101" t="s">
        <v>152</v>
      </c>
      <c r="B101" t="s">
        <v>276</v>
      </c>
      <c r="C101" t="s">
        <v>425</v>
      </c>
      <c r="D101" t="s">
        <v>37</v>
      </c>
      <c r="E101" s="18"/>
      <c r="F101" s="18" t="s">
        <v>222</v>
      </c>
      <c r="G101" s="18"/>
      <c r="H101" s="18" t="s">
        <v>222</v>
      </c>
      <c r="I101" s="18" t="s">
        <v>222</v>
      </c>
      <c r="J101" s="18" t="s">
        <v>222</v>
      </c>
      <c r="K101" s="18" t="s">
        <v>222</v>
      </c>
      <c r="L101" s="18" t="s">
        <v>222</v>
      </c>
      <c r="M101" s="18" t="s">
        <v>222</v>
      </c>
      <c r="N101" s="18" t="s">
        <v>222</v>
      </c>
      <c r="P101" s="4">
        <v>3.6666666666666665</v>
      </c>
      <c r="Q101" s="4">
        <v>6.4814814814814818</v>
      </c>
      <c r="R101" s="4">
        <v>4.8148148148148149</v>
      </c>
      <c r="S101" s="4">
        <v>4</v>
      </c>
      <c r="T101" s="4">
        <v>4.1111111111111107</v>
      </c>
      <c r="U101" s="4">
        <v>3</v>
      </c>
      <c r="V101" s="4">
        <v>4.9629629629629628</v>
      </c>
      <c r="W101" s="4">
        <v>4.2592592592592586</v>
      </c>
      <c r="X101" s="4">
        <v>3.6296296296296298</v>
      </c>
      <c r="Y101" s="4">
        <v>3.7037037037037037</v>
      </c>
      <c r="Z101" s="4">
        <v>2.6666666666666665</v>
      </c>
      <c r="AA101" s="3"/>
      <c r="AB101" s="2">
        <v>4</v>
      </c>
      <c r="AC101" s="2">
        <v>9</v>
      </c>
      <c r="AD101" s="2">
        <v>6</v>
      </c>
      <c r="AE101" s="2">
        <v>5</v>
      </c>
      <c r="AF101" s="2">
        <v>5</v>
      </c>
      <c r="AG101" s="2">
        <v>5</v>
      </c>
      <c r="AH101" s="2">
        <v>7</v>
      </c>
      <c r="AI101" s="2">
        <v>6</v>
      </c>
      <c r="AJ101" s="2">
        <v>5</v>
      </c>
      <c r="AK101" s="2">
        <v>5</v>
      </c>
      <c r="AL101" s="2">
        <v>4</v>
      </c>
      <c r="AN101" s="2">
        <v>15</v>
      </c>
      <c r="AO101" s="2">
        <v>20</v>
      </c>
      <c r="AP101" s="2">
        <v>18</v>
      </c>
      <c r="AQ101" s="2">
        <v>15</v>
      </c>
      <c r="AR101" s="2">
        <v>18</v>
      </c>
      <c r="AS101" s="2">
        <v>14</v>
      </c>
      <c r="AT101" s="2">
        <v>17</v>
      </c>
      <c r="AU101" s="2">
        <v>14</v>
      </c>
      <c r="AV101" s="2">
        <v>14</v>
      </c>
      <c r="AW101" s="2">
        <v>12</v>
      </c>
      <c r="AX101" s="2">
        <v>12</v>
      </c>
      <c r="AY101">
        <v>99</v>
      </c>
    </row>
    <row r="102" spans="1:51" x14ac:dyDescent="0.2">
      <c r="A102" t="s">
        <v>109</v>
      </c>
      <c r="B102" t="s">
        <v>308</v>
      </c>
      <c r="C102" t="s">
        <v>426</v>
      </c>
      <c r="D102" t="s">
        <v>109</v>
      </c>
      <c r="E102" s="18"/>
      <c r="F102" s="18">
        <v>3.0000000000000001E-3</v>
      </c>
      <c r="G102" s="18"/>
      <c r="H102" s="18">
        <v>2.3999999999999998E-3</v>
      </c>
      <c r="I102" s="18">
        <v>0.16400000000000001</v>
      </c>
      <c r="J102" s="18">
        <v>0.16400000000000001</v>
      </c>
      <c r="K102" s="18">
        <v>2.0999999999999999E-3</v>
      </c>
      <c r="L102" s="18" t="s">
        <v>289</v>
      </c>
      <c r="M102" s="18" t="s">
        <v>289</v>
      </c>
      <c r="N102" s="18">
        <v>1.6000000000000001E-3</v>
      </c>
      <c r="P102" s="4">
        <v>1.8888888888888888</v>
      </c>
      <c r="Q102" s="4" t="s">
        <v>222</v>
      </c>
      <c r="R102" s="4">
        <v>3.074074074074074</v>
      </c>
      <c r="S102" s="4">
        <v>1.9259259259259258</v>
      </c>
      <c r="T102" s="4">
        <v>1.8888888888888888</v>
      </c>
      <c r="U102" s="4">
        <v>2</v>
      </c>
      <c r="V102" s="4">
        <v>1.9259259259259258</v>
      </c>
      <c r="W102" s="4">
        <v>1.7407407407407407</v>
      </c>
      <c r="X102" s="4">
        <v>2.3333333333333335</v>
      </c>
      <c r="Y102" s="4">
        <v>2.2222222222222223</v>
      </c>
      <c r="Z102" s="4">
        <v>1.962962962962963</v>
      </c>
      <c r="AA102" s="3"/>
      <c r="AB102" s="2">
        <v>2</v>
      </c>
      <c r="AC102" s="2" t="s">
        <v>222</v>
      </c>
      <c r="AD102" s="2">
        <v>4</v>
      </c>
      <c r="AE102" s="2">
        <v>2</v>
      </c>
      <c r="AF102" s="2">
        <v>2</v>
      </c>
      <c r="AG102" s="2">
        <v>2</v>
      </c>
      <c r="AH102" s="2">
        <v>2</v>
      </c>
      <c r="AI102" s="2">
        <v>2</v>
      </c>
      <c r="AJ102" s="2">
        <v>3</v>
      </c>
      <c r="AK102" s="2">
        <v>4</v>
      </c>
      <c r="AL102" s="2">
        <v>3</v>
      </c>
      <c r="AN102" s="2">
        <v>9</v>
      </c>
      <c r="AO102" s="2" t="s">
        <v>222</v>
      </c>
      <c r="AP102" s="2">
        <v>9</v>
      </c>
      <c r="AQ102" s="2">
        <v>9</v>
      </c>
      <c r="AR102" s="2">
        <v>9</v>
      </c>
      <c r="AS102" s="2">
        <v>9</v>
      </c>
      <c r="AT102" s="2">
        <v>9</v>
      </c>
      <c r="AU102" s="2">
        <v>9</v>
      </c>
      <c r="AV102" s="2">
        <v>9</v>
      </c>
      <c r="AW102" s="2">
        <v>9</v>
      </c>
      <c r="AX102" s="2">
        <v>9</v>
      </c>
      <c r="AY102">
        <v>100</v>
      </c>
    </row>
    <row r="103" spans="1:51" x14ac:dyDescent="0.2">
      <c r="A103" t="s">
        <v>159</v>
      </c>
      <c r="B103" t="s">
        <v>274</v>
      </c>
      <c r="C103" t="s">
        <v>294</v>
      </c>
      <c r="D103" t="s">
        <v>234</v>
      </c>
      <c r="E103" s="18"/>
      <c r="F103" s="18" t="s">
        <v>222</v>
      </c>
      <c r="G103" s="18"/>
      <c r="H103" s="18" t="s">
        <v>222</v>
      </c>
      <c r="I103" s="18" t="s">
        <v>222</v>
      </c>
      <c r="J103" s="18" t="s">
        <v>222</v>
      </c>
      <c r="K103" s="18" t="s">
        <v>222</v>
      </c>
      <c r="L103" s="18" t="s">
        <v>222</v>
      </c>
      <c r="M103" s="18" t="s">
        <v>222</v>
      </c>
      <c r="N103" s="18" t="s">
        <v>222</v>
      </c>
      <c r="P103" s="4">
        <v>1.0740740740740742</v>
      </c>
      <c r="Q103" s="4">
        <v>7.7777777777777777</v>
      </c>
      <c r="R103" s="4">
        <v>7.3703703703703702</v>
      </c>
      <c r="S103" s="4">
        <v>7.0370370370370372</v>
      </c>
      <c r="T103" s="4">
        <v>4.666666666666667</v>
      </c>
      <c r="U103" s="4">
        <v>10.555555555555555</v>
      </c>
      <c r="V103" s="4">
        <v>11.518518518518519</v>
      </c>
      <c r="W103" s="4">
        <v>10.851851851851851</v>
      </c>
      <c r="X103" s="4" t="s">
        <v>222</v>
      </c>
      <c r="Y103" s="4" t="s">
        <v>222</v>
      </c>
      <c r="Z103" s="4" t="s">
        <v>222</v>
      </c>
      <c r="AA103" s="3"/>
      <c r="AB103" s="2">
        <v>1</v>
      </c>
      <c r="AC103" s="2">
        <v>11</v>
      </c>
      <c r="AD103" s="2">
        <v>10</v>
      </c>
      <c r="AE103" s="2">
        <v>9</v>
      </c>
      <c r="AF103" s="2">
        <v>7</v>
      </c>
      <c r="AG103" s="2">
        <v>14</v>
      </c>
      <c r="AH103" s="2">
        <v>15</v>
      </c>
      <c r="AI103" s="2">
        <v>15</v>
      </c>
      <c r="AJ103" s="2" t="s">
        <v>222</v>
      </c>
      <c r="AK103" s="2"/>
      <c r="AL103" s="2"/>
      <c r="AN103" s="2">
        <v>4</v>
      </c>
      <c r="AO103" s="2">
        <v>13</v>
      </c>
      <c r="AP103" s="2">
        <v>12</v>
      </c>
      <c r="AQ103" s="2">
        <v>12</v>
      </c>
      <c r="AR103" s="2">
        <v>9</v>
      </c>
      <c r="AS103" s="2">
        <v>16</v>
      </c>
      <c r="AT103" s="2">
        <v>18</v>
      </c>
      <c r="AU103" s="2">
        <v>18</v>
      </c>
      <c r="AV103" s="2" t="s">
        <v>222</v>
      </c>
      <c r="AW103" s="2"/>
      <c r="AX103" s="2"/>
      <c r="AY103">
        <v>101</v>
      </c>
    </row>
    <row r="104" spans="1:51" x14ac:dyDescent="0.2">
      <c r="B104" s="10" t="s">
        <v>254</v>
      </c>
      <c r="P104" s="11">
        <v>0</v>
      </c>
      <c r="Q104" s="11">
        <v>7.575757575757576E-2</v>
      </c>
      <c r="R104" s="11">
        <v>0.27083333333333331</v>
      </c>
      <c r="S104" s="11">
        <v>0.30851063829787234</v>
      </c>
      <c r="T104" s="11">
        <v>0.11881188118811881</v>
      </c>
      <c r="U104" s="11">
        <v>0.28712871287128711</v>
      </c>
      <c r="V104" s="11">
        <v>0.31683168316831684</v>
      </c>
      <c r="W104" s="11">
        <v>0.35643564356435642</v>
      </c>
      <c r="X104" s="11">
        <v>0.6</v>
      </c>
      <c r="Y104" s="11">
        <v>0.59</v>
      </c>
      <c r="Z104" s="11">
        <v>0.67</v>
      </c>
      <c r="AB104" s="11">
        <v>0.13924050632911392</v>
      </c>
      <c r="AC104" s="11">
        <v>0.5</v>
      </c>
      <c r="AD104" s="11">
        <v>0.44791666666666669</v>
      </c>
      <c r="AE104" s="11">
        <v>0.41489361702127658</v>
      </c>
      <c r="AF104" s="11">
        <v>0.23762376237623761</v>
      </c>
      <c r="AG104" s="11">
        <v>0.43564356435643564</v>
      </c>
      <c r="AH104" s="11">
        <v>0.52475247524752477</v>
      </c>
      <c r="AI104" s="11">
        <v>0.57425742574257421</v>
      </c>
      <c r="AJ104" s="11">
        <v>0.69</v>
      </c>
      <c r="AK104" s="11">
        <v>0.69</v>
      </c>
      <c r="AL104" s="11">
        <v>0.77</v>
      </c>
      <c r="AM104" s="10" t="s">
        <v>267</v>
      </c>
      <c r="AN104" s="14">
        <v>2.5316455696202531E-2</v>
      </c>
      <c r="AO104" s="14">
        <v>0.25757575757575757</v>
      </c>
      <c r="AP104" s="14">
        <v>0.44791666666666669</v>
      </c>
      <c r="AQ104" s="14">
        <v>0.46808510638297873</v>
      </c>
      <c r="AR104" s="14">
        <v>0.17821782178217821</v>
      </c>
      <c r="AS104" s="14">
        <v>0.44554455445544555</v>
      </c>
      <c r="AT104" s="14">
        <v>0.44554455445544555</v>
      </c>
      <c r="AU104" s="14">
        <v>0.44554455445544555</v>
      </c>
      <c r="AV104" s="14">
        <v>0.66</v>
      </c>
      <c r="AW104" s="14">
        <v>0.67</v>
      </c>
      <c r="AX104" s="14">
        <v>0.7</v>
      </c>
    </row>
    <row r="105" spans="1:51" x14ac:dyDescent="0.2">
      <c r="AA105" s="10" t="s">
        <v>269</v>
      </c>
      <c r="AB105" s="13">
        <v>5.8481012658227849</v>
      </c>
      <c r="AC105" s="13">
        <v>10.045454545454545</v>
      </c>
      <c r="AD105" s="13">
        <v>10.572916666666666</v>
      </c>
      <c r="AE105" s="13">
        <v>10.276595744680851</v>
      </c>
      <c r="AF105" s="13">
        <v>8.009900990099009</v>
      </c>
      <c r="AG105" s="13">
        <v>10.594059405940595</v>
      </c>
      <c r="AH105" s="13">
        <v>11.544554455445544</v>
      </c>
      <c r="AI105" s="13">
        <v>12.009900990099009</v>
      </c>
      <c r="AJ105" s="13">
        <v>14.11</v>
      </c>
      <c r="AK105" s="13">
        <v>13.59</v>
      </c>
      <c r="AL105" s="13">
        <v>14.63</v>
      </c>
      <c r="AM105" s="10" t="s">
        <v>269</v>
      </c>
      <c r="AN105" s="13">
        <v>11.936708860759493</v>
      </c>
      <c r="AO105" s="13">
        <v>15.772727272727273</v>
      </c>
      <c r="AP105" s="13">
        <v>17.53125</v>
      </c>
      <c r="AQ105" s="13">
        <v>17.73404255319149</v>
      </c>
      <c r="AR105" s="13">
        <v>14.435643564356436</v>
      </c>
      <c r="AS105" s="13">
        <v>18.495049504950494</v>
      </c>
      <c r="AT105" s="13">
        <v>19.376237623762375</v>
      </c>
      <c r="AU105" s="13">
        <v>19.287128712871286</v>
      </c>
      <c r="AV105" s="13">
        <v>20.53</v>
      </c>
      <c r="AW105" s="13">
        <v>20.46</v>
      </c>
      <c r="AX105" s="13">
        <v>21.4</v>
      </c>
    </row>
    <row r="106" spans="1:51" x14ac:dyDescent="0.2">
      <c r="P106" s="8">
        <v>44621</v>
      </c>
      <c r="Q106" s="8" t="s">
        <v>212</v>
      </c>
      <c r="R106" s="8" t="s">
        <v>213</v>
      </c>
      <c r="S106" s="8" t="s">
        <v>214</v>
      </c>
      <c r="T106" s="8" t="s">
        <v>215</v>
      </c>
      <c r="U106" s="8" t="s">
        <v>262</v>
      </c>
      <c r="V106" s="8" t="s">
        <v>285</v>
      </c>
      <c r="W106" s="8" t="s">
        <v>314</v>
      </c>
      <c r="X106" s="8">
        <v>45383</v>
      </c>
      <c r="Y106" s="8">
        <v>45474</v>
      </c>
      <c r="Z106" s="8">
        <v>45566</v>
      </c>
      <c r="AA106" s="10" t="s">
        <v>268</v>
      </c>
      <c r="AB106" s="13">
        <v>462</v>
      </c>
      <c r="AC106" s="13">
        <v>663</v>
      </c>
      <c r="AD106" s="13">
        <v>1015</v>
      </c>
      <c r="AE106" s="13">
        <v>966</v>
      </c>
      <c r="AF106" s="13">
        <v>809</v>
      </c>
      <c r="AG106" s="13">
        <v>1070</v>
      </c>
      <c r="AH106" s="13">
        <v>1166</v>
      </c>
      <c r="AI106" s="13">
        <v>1213</v>
      </c>
      <c r="AJ106" s="13">
        <v>1411</v>
      </c>
      <c r="AK106" s="13">
        <v>1359</v>
      </c>
      <c r="AL106" s="13">
        <v>1463</v>
      </c>
      <c r="AM106" s="10" t="s">
        <v>268</v>
      </c>
      <c r="AN106" s="13">
        <v>943</v>
      </c>
      <c r="AO106" s="13">
        <v>1041</v>
      </c>
      <c r="AP106" s="13">
        <v>1683</v>
      </c>
      <c r="AQ106" s="13">
        <v>1667</v>
      </c>
      <c r="AR106" s="13">
        <v>1458</v>
      </c>
      <c r="AS106" s="13">
        <v>1868</v>
      </c>
      <c r="AT106" s="13">
        <v>1957</v>
      </c>
      <c r="AU106" s="13">
        <v>1948</v>
      </c>
      <c r="AV106" s="13">
        <v>2053</v>
      </c>
      <c r="AW106" s="13">
        <v>2046</v>
      </c>
      <c r="AX106" s="13">
        <v>2140</v>
      </c>
    </row>
    <row r="107" spans="1:51" x14ac:dyDescent="0.2">
      <c r="O107" s="10" t="s">
        <v>253</v>
      </c>
      <c r="P107" s="4">
        <v>4.9074074074074074</v>
      </c>
      <c r="Q107" s="4">
        <v>8.4722222222222214</v>
      </c>
      <c r="R107" s="4">
        <v>10.12962962962963</v>
      </c>
      <c r="S107" s="4">
        <v>10.583333333333334</v>
      </c>
      <c r="T107" s="4">
        <v>7.0370370370370372</v>
      </c>
      <c r="U107" s="4">
        <v>10.333333333333334</v>
      </c>
      <c r="V107" s="4">
        <v>10.777777777777779</v>
      </c>
      <c r="W107" s="4">
        <v>10.888888888888889</v>
      </c>
      <c r="X107" s="4">
        <v>12.638888888888889</v>
      </c>
      <c r="Y107" s="4">
        <v>12.638888888888889</v>
      </c>
      <c r="Z107" s="4">
        <v>13.074074074074073</v>
      </c>
    </row>
    <row r="108" spans="1:51" x14ac:dyDescent="0.2">
      <c r="O108" s="10" t="s">
        <v>252</v>
      </c>
      <c r="P108" s="4">
        <v>3.6666666666666665</v>
      </c>
      <c r="Q108" s="4">
        <v>7.1851851851851851</v>
      </c>
      <c r="R108" s="4">
        <v>6.9814814814814818</v>
      </c>
      <c r="S108" s="4">
        <v>6.6296296296296298</v>
      </c>
      <c r="T108" s="4">
        <v>5.1111111111111107</v>
      </c>
      <c r="U108" s="4">
        <v>6.8518518518518521</v>
      </c>
      <c r="V108" s="4">
        <v>7.7037037037037033</v>
      </c>
      <c r="W108" s="4">
        <v>8.1111111111111107</v>
      </c>
      <c r="X108" s="4">
        <v>10.666666666666666</v>
      </c>
      <c r="Y108" s="4">
        <v>11.166666666666666</v>
      </c>
      <c r="Z108" s="4">
        <v>11.407407407407407</v>
      </c>
    </row>
    <row r="109" spans="1:51" x14ac:dyDescent="0.2">
      <c r="O109" s="10" t="s">
        <v>251</v>
      </c>
      <c r="P109" s="4">
        <v>2.9629629629629628</v>
      </c>
      <c r="Q109" s="4">
        <v>4.9074074074074074</v>
      </c>
      <c r="R109" s="4">
        <v>5.2592592592592595</v>
      </c>
      <c r="S109" s="4">
        <v>4.5925925925925926</v>
      </c>
      <c r="T109" s="4">
        <v>3.9629629629629628</v>
      </c>
      <c r="U109" s="4">
        <v>5.2592592592592595</v>
      </c>
      <c r="V109" s="4">
        <v>5.9629629629629628</v>
      </c>
      <c r="W109" s="4">
        <v>5.7777777777777777</v>
      </c>
      <c r="X109" s="4">
        <v>7.1759259259259256</v>
      </c>
      <c r="Y109" s="4">
        <v>6.5185185185185182</v>
      </c>
      <c r="Z109" s="4">
        <v>7.416666666666667</v>
      </c>
    </row>
    <row r="113" spans="3:50" x14ac:dyDescent="0.2">
      <c r="C113" s="87" t="s">
        <v>317</v>
      </c>
      <c r="E113" s="87" t="s">
        <v>282</v>
      </c>
      <c r="F113" s="87" t="s">
        <v>283</v>
      </c>
      <c r="G113" s="87" t="s">
        <v>282</v>
      </c>
      <c r="H113" s="87" t="s">
        <v>283</v>
      </c>
      <c r="I113" s="87" t="s">
        <v>282</v>
      </c>
      <c r="J113" s="87" t="s">
        <v>331</v>
      </c>
      <c r="K113" s="87" t="s">
        <v>283</v>
      </c>
      <c r="L113" s="87" t="s">
        <v>282</v>
      </c>
      <c r="M113" s="87" t="s">
        <v>331</v>
      </c>
      <c r="N113" s="87" t="s">
        <v>283</v>
      </c>
      <c r="P113" s="97" t="s">
        <v>327</v>
      </c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B113" s="97" t="s">
        <v>427</v>
      </c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N113" s="97" t="s">
        <v>265</v>
      </c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</row>
    <row r="114" spans="3:50" x14ac:dyDescent="0.2">
      <c r="C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P114" s="8">
        <v>44621</v>
      </c>
      <c r="Q114" s="8" t="s">
        <v>212</v>
      </c>
      <c r="R114" s="8" t="s">
        <v>213</v>
      </c>
      <c r="S114" s="8" t="s">
        <v>214</v>
      </c>
      <c r="T114" s="8" t="s">
        <v>215</v>
      </c>
      <c r="U114" s="8" t="s">
        <v>262</v>
      </c>
      <c r="V114" s="8" t="s">
        <v>285</v>
      </c>
      <c r="W114" s="8" t="s">
        <v>314</v>
      </c>
      <c r="X114" s="8">
        <v>45383</v>
      </c>
      <c r="Y114" s="8">
        <v>45474</v>
      </c>
      <c r="Z114" s="8">
        <v>45566</v>
      </c>
      <c r="AB114" s="8">
        <v>44621</v>
      </c>
      <c r="AC114" s="8" t="s">
        <v>212</v>
      </c>
      <c r="AD114" s="8" t="s">
        <v>213</v>
      </c>
      <c r="AE114" s="8" t="s">
        <v>214</v>
      </c>
      <c r="AF114" s="8" t="s">
        <v>215</v>
      </c>
      <c r="AG114" s="8" t="s">
        <v>262</v>
      </c>
      <c r="AH114" s="8" t="s">
        <v>285</v>
      </c>
      <c r="AI114" s="8" t="s">
        <v>314</v>
      </c>
      <c r="AJ114" s="8">
        <v>45383</v>
      </c>
      <c r="AK114" s="8">
        <v>45474</v>
      </c>
      <c r="AL114" s="8">
        <v>45566</v>
      </c>
      <c r="AN114" s="8">
        <v>44621</v>
      </c>
      <c r="AO114" s="8" t="s">
        <v>212</v>
      </c>
      <c r="AP114" s="8" t="s">
        <v>213</v>
      </c>
      <c r="AQ114" s="8" t="s">
        <v>214</v>
      </c>
      <c r="AR114" s="8" t="s">
        <v>215</v>
      </c>
      <c r="AS114" s="8" t="s">
        <v>262</v>
      </c>
      <c r="AT114" s="8" t="s">
        <v>285</v>
      </c>
      <c r="AU114" s="8" t="s">
        <v>314</v>
      </c>
      <c r="AV114" s="8">
        <v>45383</v>
      </c>
      <c r="AW114" s="8">
        <v>45474</v>
      </c>
      <c r="AX114" s="8">
        <v>45566</v>
      </c>
    </row>
    <row r="115" spans="3:50" x14ac:dyDescent="0.2">
      <c r="C115" t="s">
        <v>274</v>
      </c>
      <c r="E115" s="19" t="e">
        <v>#DIV/0!</v>
      </c>
      <c r="F115" s="19">
        <v>4.28E-3</v>
      </c>
      <c r="G115" s="19" t="e">
        <v>#DIV/0!</v>
      </c>
      <c r="H115" s="19">
        <v>4.293333333333333E-3</v>
      </c>
      <c r="I115" s="19">
        <v>7.6899999999999996E-2</v>
      </c>
      <c r="J115" s="19">
        <v>7.6899999999999996E-2</v>
      </c>
      <c r="K115" s="20">
        <v>4.5000000000000005E-3</v>
      </c>
      <c r="L115" s="20">
        <v>7.4920000000000028E-2</v>
      </c>
      <c r="M115" s="20">
        <v>7.4920000000000028E-2</v>
      </c>
      <c r="N115" s="20">
        <v>2.7533333333333329E-3</v>
      </c>
      <c r="O115" s="6"/>
      <c r="P115" s="6">
        <v>3.53411306042885</v>
      </c>
      <c r="Q115" s="6">
        <v>5.1922398589065253</v>
      </c>
      <c r="R115" s="6">
        <v>6.0353535353535364</v>
      </c>
      <c r="S115" s="6">
        <v>4.7996632996632993</v>
      </c>
      <c r="T115" s="6">
        <v>3.4219001610305959</v>
      </c>
      <c r="U115" s="6">
        <v>6.1336553945249586</v>
      </c>
      <c r="V115" s="6">
        <v>7.6859903381642507</v>
      </c>
      <c r="W115" s="6">
        <v>8.4041867954911407</v>
      </c>
      <c r="X115" s="6">
        <v>11.717171717171716</v>
      </c>
      <c r="Y115" s="6">
        <v>12.092592592592592</v>
      </c>
      <c r="Z115" s="6">
        <v>13.64141414141414</v>
      </c>
      <c r="AB115" s="6">
        <v>4.8421052631578947</v>
      </c>
      <c r="AC115" s="6">
        <v>7.3809523809523814</v>
      </c>
      <c r="AD115" s="6">
        <v>8.545454545454545</v>
      </c>
      <c r="AE115" s="6">
        <v>6.4545454545454541</v>
      </c>
      <c r="AF115" s="6">
        <v>4.3043478260869561</v>
      </c>
      <c r="AG115" s="6">
        <v>8.2608695652173907</v>
      </c>
      <c r="AH115" s="6">
        <v>10.652173913043478</v>
      </c>
      <c r="AI115" s="6">
        <v>11.956521739130435</v>
      </c>
      <c r="AJ115" s="6">
        <v>16.681818181818183</v>
      </c>
      <c r="AK115" s="6">
        <v>16.272727272727273</v>
      </c>
      <c r="AL115" s="6">
        <v>18.863636363636363</v>
      </c>
      <c r="AN115" s="6">
        <v>9.2105263157894743</v>
      </c>
      <c r="AO115" s="6">
        <v>11.476190476190476</v>
      </c>
      <c r="AP115" s="6">
        <v>11.954545454545455</v>
      </c>
      <c r="AQ115" s="6">
        <v>11.863636363636363</v>
      </c>
      <c r="AR115" s="6">
        <v>9.1739130434782616</v>
      </c>
      <c r="AS115" s="6">
        <v>15.478260869565217</v>
      </c>
      <c r="AT115" s="6">
        <v>16.956521739130434</v>
      </c>
      <c r="AU115" s="6">
        <v>17.391304347826086</v>
      </c>
      <c r="AV115" s="6">
        <v>22</v>
      </c>
      <c r="AW115" s="6">
        <v>22.318181818181817</v>
      </c>
      <c r="AX115" s="6">
        <v>25.40909090909091</v>
      </c>
    </row>
    <row r="116" spans="3:50" x14ac:dyDescent="0.2">
      <c r="C116" t="s">
        <v>277</v>
      </c>
      <c r="E116" s="19" t="e">
        <v>#DIV/0!</v>
      </c>
      <c r="F116" s="19">
        <v>9.4666666666666673E-4</v>
      </c>
      <c r="G116" s="19" t="e">
        <v>#DIV/0!</v>
      </c>
      <c r="H116" s="19">
        <v>1.1000000000000001E-3</v>
      </c>
      <c r="I116" s="19">
        <v>6.921999999999999E-2</v>
      </c>
      <c r="J116" s="19">
        <v>5.57E-2</v>
      </c>
      <c r="K116" s="20">
        <v>1.2666666666666666E-3</v>
      </c>
      <c r="L116" s="20">
        <v>8.9880000000000002E-2</v>
      </c>
      <c r="M116" s="20">
        <v>7.0573333333333335E-2</v>
      </c>
      <c r="N116" s="20">
        <v>1.0200000000000001E-3</v>
      </c>
      <c r="O116" s="6"/>
      <c r="P116" s="6">
        <v>6.6772486772486772</v>
      </c>
      <c r="Q116" s="6">
        <v>8.2364672364672362</v>
      </c>
      <c r="R116" s="6">
        <v>10.810185185185185</v>
      </c>
      <c r="S116" s="6">
        <v>11.726851851851853</v>
      </c>
      <c r="T116" s="6">
        <v>7.1157407407407414</v>
      </c>
      <c r="U116" s="6">
        <v>11.708333333333334</v>
      </c>
      <c r="V116" s="6">
        <v>11.648148148148147</v>
      </c>
      <c r="W116" s="6">
        <v>11.532407407407407</v>
      </c>
      <c r="X116" s="6">
        <v>12.381944444444446</v>
      </c>
      <c r="Y116" s="6">
        <v>12.847222222222225</v>
      </c>
      <c r="Z116" s="6">
        <v>12.662037037037036</v>
      </c>
      <c r="AB116" s="6">
        <v>10</v>
      </c>
      <c r="AC116" s="6">
        <v>12.076923076923077</v>
      </c>
      <c r="AD116" s="6">
        <v>14.5625</v>
      </c>
      <c r="AE116" s="6">
        <v>15.9375</v>
      </c>
      <c r="AF116" s="6">
        <v>10.375</v>
      </c>
      <c r="AG116" s="6">
        <v>16.5</v>
      </c>
      <c r="AH116" s="6">
        <v>16.6875</v>
      </c>
      <c r="AI116" s="6">
        <v>16.125</v>
      </c>
      <c r="AJ116" s="6">
        <v>17.125</v>
      </c>
      <c r="AK116" s="6">
        <v>17.75</v>
      </c>
      <c r="AL116" s="6">
        <v>17.625</v>
      </c>
      <c r="AN116" s="6">
        <v>14.357142857142858</v>
      </c>
      <c r="AO116" s="6">
        <v>16.076923076923077</v>
      </c>
      <c r="AP116" s="6">
        <v>24.4375</v>
      </c>
      <c r="AQ116" s="6">
        <v>25</v>
      </c>
      <c r="AR116" s="6">
        <v>15.5</v>
      </c>
      <c r="AS116" s="6">
        <v>25</v>
      </c>
      <c r="AT116" s="6">
        <v>25</v>
      </c>
      <c r="AU116" s="6">
        <v>24.4375</v>
      </c>
      <c r="AV116" s="6">
        <v>25</v>
      </c>
      <c r="AW116" s="6">
        <v>24.9375</v>
      </c>
      <c r="AX116" s="6">
        <v>25</v>
      </c>
    </row>
    <row r="117" spans="3:50" x14ac:dyDescent="0.2">
      <c r="C117" t="s">
        <v>279</v>
      </c>
      <c r="E117" s="19" t="e">
        <v>#DIV/0!</v>
      </c>
      <c r="F117" s="19">
        <v>2.0666666666666667E-3</v>
      </c>
      <c r="G117" s="19" t="e">
        <v>#DIV/0!</v>
      </c>
      <c r="H117" s="19">
        <v>1.8333333333333335E-3</v>
      </c>
      <c r="I117" s="19">
        <v>7.6633333333333331E-2</v>
      </c>
      <c r="J117" s="19">
        <v>7.6633333333333331E-2</v>
      </c>
      <c r="K117" s="20">
        <v>1.9333333333333331E-3</v>
      </c>
      <c r="L117" s="20">
        <v>6.189999999999999E-2</v>
      </c>
      <c r="M117" s="20">
        <v>6.189999999999999E-2</v>
      </c>
      <c r="N117" s="20">
        <v>2.133333333333333E-3</v>
      </c>
      <c r="O117" s="6"/>
      <c r="P117" s="6">
        <v>2.3777777777777778</v>
      </c>
      <c r="Q117" s="6">
        <v>2.7283950617283952</v>
      </c>
      <c r="R117" s="6">
        <v>2.2129629629629628</v>
      </c>
      <c r="S117" s="6">
        <v>5.8148148148148149</v>
      </c>
      <c r="T117" s="6">
        <v>3.4567901234567908</v>
      </c>
      <c r="U117" s="6">
        <v>3.9506172839506175</v>
      </c>
      <c r="V117" s="6">
        <v>6.5370370370370372</v>
      </c>
      <c r="W117" s="6">
        <v>6.6049382716049392</v>
      </c>
      <c r="X117" s="6">
        <v>11.141975308641975</v>
      </c>
      <c r="Y117" s="6">
        <v>11.907407407407407</v>
      </c>
      <c r="Z117" s="6">
        <v>12.598765432098766</v>
      </c>
      <c r="AB117" s="6">
        <v>3</v>
      </c>
      <c r="AC117" s="6">
        <v>4</v>
      </c>
      <c r="AD117" s="6">
        <v>3</v>
      </c>
      <c r="AE117" s="6">
        <v>7</v>
      </c>
      <c r="AF117" s="6">
        <v>4.5</v>
      </c>
      <c r="AG117" s="6">
        <v>5</v>
      </c>
      <c r="AH117" s="6">
        <v>9</v>
      </c>
      <c r="AI117" s="6">
        <v>9.1666666666666661</v>
      </c>
      <c r="AJ117" s="6">
        <v>15.666666666666666</v>
      </c>
      <c r="AK117" s="6">
        <v>16.5</v>
      </c>
      <c r="AL117" s="6">
        <v>17.5</v>
      </c>
      <c r="AN117" s="6">
        <v>10</v>
      </c>
      <c r="AO117" s="6">
        <v>10.666666666666666</v>
      </c>
      <c r="AP117" s="6">
        <v>6.5</v>
      </c>
      <c r="AQ117" s="6">
        <v>12.5</v>
      </c>
      <c r="AR117" s="6">
        <v>8.6666666666666661</v>
      </c>
      <c r="AS117" s="6">
        <v>12.166666666666666</v>
      </c>
      <c r="AT117" s="6">
        <v>17.166666666666668</v>
      </c>
      <c r="AU117" s="6">
        <v>17.166666666666668</v>
      </c>
      <c r="AV117" s="6">
        <v>22.166666666666668</v>
      </c>
      <c r="AW117" s="6">
        <v>22.166666666666668</v>
      </c>
      <c r="AX117" s="6">
        <v>23.666666666666668</v>
      </c>
    </row>
    <row r="118" spans="3:50" x14ac:dyDescent="0.2">
      <c r="C118" t="s">
        <v>275</v>
      </c>
      <c r="E118" s="19" t="e">
        <v>#DIV/0!</v>
      </c>
      <c r="F118" s="19">
        <v>1.1636363636363634E-3</v>
      </c>
      <c r="G118" s="19" t="e">
        <v>#DIV/0!</v>
      </c>
      <c r="H118" s="19">
        <v>1.190909090909091E-3</v>
      </c>
      <c r="I118" s="19">
        <v>5.8381818181818181E-2</v>
      </c>
      <c r="J118" s="19">
        <v>5.8381818181818181E-2</v>
      </c>
      <c r="K118" s="20">
        <v>1.1545454545454545E-3</v>
      </c>
      <c r="L118" s="20">
        <v>6.082727272727273E-2</v>
      </c>
      <c r="M118" s="20">
        <v>6.082727272727273E-2</v>
      </c>
      <c r="N118" s="20">
        <v>1.0727272727272727E-3</v>
      </c>
      <c r="O118" s="6"/>
      <c r="P118" s="6">
        <v>8.5370370370370363</v>
      </c>
      <c r="Q118" s="6">
        <v>13.240740740740742</v>
      </c>
      <c r="R118" s="6">
        <v>11.936507936507937</v>
      </c>
      <c r="S118" s="6">
        <v>11.955026455026456</v>
      </c>
      <c r="T118" s="6">
        <v>12.314814814814813</v>
      </c>
      <c r="U118" s="6">
        <v>11.394179894179896</v>
      </c>
      <c r="V118" s="6">
        <v>11.431216931216934</v>
      </c>
      <c r="W118" s="6">
        <v>13.055555555555554</v>
      </c>
      <c r="X118" s="6">
        <v>12.84126984126984</v>
      </c>
      <c r="Y118" s="6">
        <v>12.198412698412698</v>
      </c>
      <c r="Z118" s="6">
        <v>12.28835978835979</v>
      </c>
      <c r="AB118" s="6">
        <v>11.5</v>
      </c>
      <c r="AC118" s="6">
        <v>19</v>
      </c>
      <c r="AD118" s="6">
        <v>16.357142857142858</v>
      </c>
      <c r="AE118" s="6">
        <v>16.428571428571427</v>
      </c>
      <c r="AF118" s="6">
        <v>16.285714285714285</v>
      </c>
      <c r="AG118" s="6">
        <v>15.5</v>
      </c>
      <c r="AH118" s="6">
        <v>15.714285714285714</v>
      </c>
      <c r="AI118" s="6">
        <v>17.714285714285715</v>
      </c>
      <c r="AJ118" s="6">
        <v>17.785714285714285</v>
      </c>
      <c r="AK118" s="6">
        <v>16.357142857142858</v>
      </c>
      <c r="AL118" s="6">
        <v>17.214285714285715</v>
      </c>
      <c r="AN118" s="6">
        <v>19.5</v>
      </c>
      <c r="AO118" s="6">
        <v>24</v>
      </c>
      <c r="AP118" s="6">
        <v>25</v>
      </c>
      <c r="AQ118" s="6">
        <v>24.928571428571427</v>
      </c>
      <c r="AR118" s="6">
        <v>25</v>
      </c>
      <c r="AS118" s="6">
        <v>25</v>
      </c>
      <c r="AT118" s="6">
        <v>25</v>
      </c>
      <c r="AU118" s="6">
        <v>25</v>
      </c>
      <c r="AV118" s="6">
        <v>25</v>
      </c>
      <c r="AW118" s="6">
        <v>25</v>
      </c>
      <c r="AX118" s="6">
        <v>25</v>
      </c>
    </row>
    <row r="119" spans="3:50" x14ac:dyDescent="0.2">
      <c r="C119" t="s">
        <v>278</v>
      </c>
      <c r="E119" s="19" t="e">
        <v>#DIV/0!</v>
      </c>
      <c r="F119" s="19">
        <v>1.1425000000000001E-2</v>
      </c>
      <c r="G119" s="19" t="e">
        <v>#DIV/0!</v>
      </c>
      <c r="H119" s="19">
        <v>1.0862500000000001E-2</v>
      </c>
      <c r="I119" s="19">
        <v>0.13762500000000003</v>
      </c>
      <c r="J119" s="19">
        <v>0.1156875</v>
      </c>
      <c r="K119" s="20">
        <v>1.0674999999999999E-2</v>
      </c>
      <c r="L119" s="20">
        <v>0.17347499999999999</v>
      </c>
      <c r="M119" s="20">
        <v>0.14761250000000001</v>
      </c>
      <c r="N119" s="20">
        <v>6.4625000000000004E-3</v>
      </c>
      <c r="O119" s="6"/>
      <c r="P119" s="6">
        <v>3.8065843621399176</v>
      </c>
      <c r="Q119" s="6" t="s">
        <v>222</v>
      </c>
      <c r="R119" s="6">
        <v>9.8600823045267489</v>
      </c>
      <c r="S119" s="6">
        <v>9.4444444444444446</v>
      </c>
      <c r="T119" s="6">
        <v>5.2592592592592595</v>
      </c>
      <c r="U119" s="6">
        <v>9.7366255144032916</v>
      </c>
      <c r="V119" s="6">
        <v>10.152263374485598</v>
      </c>
      <c r="W119" s="6">
        <v>10.102880658436213</v>
      </c>
      <c r="X119" s="6">
        <v>11.065843621399177</v>
      </c>
      <c r="Y119" s="6">
        <v>10.979423868312757</v>
      </c>
      <c r="Z119" s="6">
        <v>11.078189300411523</v>
      </c>
      <c r="AB119" s="6">
        <v>4.4444444444444446</v>
      </c>
      <c r="AC119" s="6" t="s">
        <v>222</v>
      </c>
      <c r="AD119" s="6">
        <v>13.222222222222221</v>
      </c>
      <c r="AE119" s="6">
        <v>12.333333333333334</v>
      </c>
      <c r="AF119" s="6">
        <v>6.8888888888888893</v>
      </c>
      <c r="AG119" s="6">
        <v>12.777777777777779</v>
      </c>
      <c r="AH119" s="6">
        <v>13.444444444444445</v>
      </c>
      <c r="AI119" s="6">
        <v>13.777777777777779</v>
      </c>
      <c r="AJ119" s="6">
        <v>15</v>
      </c>
      <c r="AK119" s="6">
        <v>15</v>
      </c>
      <c r="AL119" s="6">
        <v>15.222222222222221</v>
      </c>
      <c r="AN119" s="6">
        <v>12.111111111111111</v>
      </c>
      <c r="AO119" s="6" t="s">
        <v>222</v>
      </c>
      <c r="AP119" s="6">
        <v>23</v>
      </c>
      <c r="AQ119" s="6">
        <v>23</v>
      </c>
      <c r="AR119" s="6">
        <v>15.777777777777779</v>
      </c>
      <c r="AS119" s="6">
        <v>23.666666666666668</v>
      </c>
      <c r="AT119" s="6">
        <v>25</v>
      </c>
      <c r="AU119" s="6">
        <v>24.333333333333332</v>
      </c>
      <c r="AV119" s="6">
        <v>25</v>
      </c>
      <c r="AW119" s="6">
        <v>24.888888888888889</v>
      </c>
      <c r="AX119" s="6">
        <v>25</v>
      </c>
    </row>
    <row r="120" spans="3:50" x14ac:dyDescent="0.2">
      <c r="C120" t="s">
        <v>151</v>
      </c>
      <c r="E120" s="19" t="e">
        <v>#DIV/0!</v>
      </c>
      <c r="F120" s="19">
        <v>8.0000000000000004E-4</v>
      </c>
      <c r="G120" s="19" t="e">
        <v>#DIV/0!</v>
      </c>
      <c r="H120" s="19">
        <v>1.0250000000000001E-3</v>
      </c>
      <c r="I120" s="19">
        <v>5.2949999999999997E-2</v>
      </c>
      <c r="J120" s="19">
        <v>5.2949999999999997E-2</v>
      </c>
      <c r="K120" s="20">
        <v>1.0250000000000001E-3</v>
      </c>
      <c r="L120" s="20">
        <v>6.905E-2</v>
      </c>
      <c r="M120" s="20">
        <v>6.905E-2</v>
      </c>
      <c r="N120" s="20">
        <v>7.7500000000000008E-4</v>
      </c>
      <c r="O120" s="6"/>
      <c r="P120" s="6">
        <v>4.8611111111111107</v>
      </c>
      <c r="Q120" s="6" t="s">
        <v>222</v>
      </c>
      <c r="R120" s="6">
        <v>4.5740740740740744</v>
      </c>
      <c r="S120" s="6">
        <v>5.9166666666666661</v>
      </c>
      <c r="T120" s="6">
        <v>4.1259259259259258</v>
      </c>
      <c r="U120" s="6">
        <v>7.0518518518518523</v>
      </c>
      <c r="V120" s="6">
        <v>6.525925925925927</v>
      </c>
      <c r="W120" s="6">
        <v>7.6444444444444457</v>
      </c>
      <c r="X120" s="6">
        <v>7.8592592592592592</v>
      </c>
      <c r="Y120" s="6">
        <v>6.4222222222222225</v>
      </c>
      <c r="Z120" s="6">
        <v>8.1703703703703692</v>
      </c>
      <c r="AB120" s="6">
        <v>8.25</v>
      </c>
      <c r="AC120" s="6" t="s">
        <v>222</v>
      </c>
      <c r="AD120" s="6">
        <v>6.5</v>
      </c>
      <c r="AE120" s="6">
        <v>8.75</v>
      </c>
      <c r="AF120" s="6">
        <v>7.75</v>
      </c>
      <c r="AG120" s="6">
        <v>10</v>
      </c>
      <c r="AH120" s="6">
        <v>9.1999999999999993</v>
      </c>
      <c r="AI120" s="6">
        <v>10.8</v>
      </c>
      <c r="AJ120" s="6">
        <v>11</v>
      </c>
      <c r="AK120" s="6">
        <v>8.8000000000000007</v>
      </c>
      <c r="AL120" s="6">
        <v>12.4</v>
      </c>
      <c r="AN120" s="6">
        <v>11.75</v>
      </c>
      <c r="AO120" s="6" t="s">
        <v>222</v>
      </c>
      <c r="AP120" s="6">
        <v>12</v>
      </c>
      <c r="AQ120" s="6">
        <v>11.75</v>
      </c>
      <c r="AR120" s="6">
        <v>12</v>
      </c>
      <c r="AS120" s="6">
        <v>14</v>
      </c>
      <c r="AT120" s="6">
        <v>13.4</v>
      </c>
      <c r="AU120" s="6">
        <v>14</v>
      </c>
      <c r="AV120" s="6">
        <v>14.6</v>
      </c>
      <c r="AW120" s="6">
        <v>14.2</v>
      </c>
      <c r="AX120" s="6">
        <v>14.4</v>
      </c>
    </row>
    <row r="121" spans="3:50" x14ac:dyDescent="0.2">
      <c r="C121" t="s">
        <v>280</v>
      </c>
      <c r="E121" s="19" t="e">
        <v>#DIV/0!</v>
      </c>
      <c r="F121" s="19">
        <v>7.9999999999999993E-4</v>
      </c>
      <c r="G121" s="19" t="e">
        <v>#DIV/0!</v>
      </c>
      <c r="H121" s="19">
        <v>8.9999999999999998E-4</v>
      </c>
      <c r="I121" s="19">
        <v>4.725E-2</v>
      </c>
      <c r="J121" s="19">
        <v>4.36E-2</v>
      </c>
      <c r="K121" s="20">
        <v>1.0499999999999999E-3</v>
      </c>
      <c r="L121" s="20">
        <v>4.4350000000000001E-2</v>
      </c>
      <c r="M121" s="20">
        <v>3.8850000000000003E-2</v>
      </c>
      <c r="N121" s="20">
        <v>1.2000000000000001E-3</v>
      </c>
      <c r="O121" s="6"/>
      <c r="P121" s="6">
        <v>5.3888888888888884</v>
      </c>
      <c r="Q121" s="6">
        <v>6.4074074074074074</v>
      </c>
      <c r="R121" s="6">
        <v>5.7407407407407405</v>
      </c>
      <c r="S121" s="6">
        <v>4.3703703703703702</v>
      </c>
      <c r="T121" s="6">
        <v>5.4938271604938267</v>
      </c>
      <c r="U121" s="6">
        <v>6.1604938271604937</v>
      </c>
      <c r="V121" s="6">
        <v>6.7037037037037051</v>
      </c>
      <c r="W121" s="6">
        <v>6.518518518518519</v>
      </c>
      <c r="X121" s="6">
        <v>7.3086419753086416</v>
      </c>
      <c r="Y121" s="6">
        <v>7.0864197530864201</v>
      </c>
      <c r="Z121" s="6">
        <v>7.6049382716049392</v>
      </c>
      <c r="AB121" s="6">
        <v>8</v>
      </c>
      <c r="AC121" s="6">
        <v>8.5</v>
      </c>
      <c r="AD121" s="6">
        <v>7.666666666666667</v>
      </c>
      <c r="AE121" s="6">
        <v>6.333333333333333</v>
      </c>
      <c r="AF121" s="6">
        <v>7.333333333333333</v>
      </c>
      <c r="AG121" s="6">
        <v>8.6666666666666661</v>
      </c>
      <c r="AH121" s="6">
        <v>10</v>
      </c>
      <c r="AI121" s="6">
        <v>8.6666666666666661</v>
      </c>
      <c r="AJ121" s="6">
        <v>10</v>
      </c>
      <c r="AK121" s="6">
        <v>10</v>
      </c>
      <c r="AL121" s="6">
        <v>10.333333333333334</v>
      </c>
      <c r="AN121" s="6">
        <v>15</v>
      </c>
      <c r="AO121" s="6">
        <v>17</v>
      </c>
      <c r="AP121" s="6">
        <v>13.333333333333334</v>
      </c>
      <c r="AQ121" s="6">
        <v>10.333333333333334</v>
      </c>
      <c r="AR121" s="6">
        <v>13.666666666666666</v>
      </c>
      <c r="AS121" s="6">
        <v>13.666666666666666</v>
      </c>
      <c r="AT121" s="6">
        <v>15.333333333333334</v>
      </c>
      <c r="AU121" s="6">
        <v>15.333333333333334</v>
      </c>
      <c r="AV121" s="6">
        <v>15.333333333333334</v>
      </c>
      <c r="AW121" s="6">
        <v>15.333333333333334</v>
      </c>
      <c r="AX121" s="6">
        <v>15.333333333333334</v>
      </c>
    </row>
    <row r="122" spans="3:50" x14ac:dyDescent="0.2">
      <c r="C122" t="s">
        <v>276</v>
      </c>
      <c r="E122" s="19" t="e">
        <v>#DIV/0!</v>
      </c>
      <c r="F122" s="19">
        <v>7.8888888888888889E-4</v>
      </c>
      <c r="G122" s="19" t="e">
        <v>#DIV/0!</v>
      </c>
      <c r="H122" s="19">
        <v>1.077777777777778E-3</v>
      </c>
      <c r="I122" s="19">
        <v>4.8383333333333341E-2</v>
      </c>
      <c r="J122" s="19">
        <v>4.8383333333333341E-2</v>
      </c>
      <c r="K122" s="20">
        <v>1.1888888888888893E-3</v>
      </c>
      <c r="L122" s="20">
        <v>4.3105555555555557E-2</v>
      </c>
      <c r="M122" s="20">
        <v>4.3105555555555557E-2</v>
      </c>
      <c r="N122" s="20">
        <v>1.1222222222222222E-3</v>
      </c>
      <c r="O122" s="6"/>
      <c r="P122" s="6">
        <v>3.2785829307568441</v>
      </c>
      <c r="Q122" s="6">
        <v>7.6924315619967816</v>
      </c>
      <c r="R122" s="6">
        <v>5.7407407407407396</v>
      </c>
      <c r="S122" s="6">
        <v>5.1046698872785825</v>
      </c>
      <c r="T122" s="6">
        <v>5.0787037037037051</v>
      </c>
      <c r="U122" s="6">
        <v>5.041666666666667</v>
      </c>
      <c r="V122" s="6">
        <v>5.3132716049382722</v>
      </c>
      <c r="W122" s="6">
        <v>4.9320987654320989</v>
      </c>
      <c r="X122" s="6">
        <v>5.6944444444444438</v>
      </c>
      <c r="Y122" s="6">
        <v>5.3549382716049374</v>
      </c>
      <c r="Z122" s="6">
        <v>5.2299382716049383</v>
      </c>
      <c r="AB122" s="6">
        <v>4.3913043478260869</v>
      </c>
      <c r="AC122" s="6">
        <v>10.695652173913043</v>
      </c>
      <c r="AD122" s="6">
        <v>7.8695652173913047</v>
      </c>
      <c r="AE122" s="6">
        <v>6.8695652173913047</v>
      </c>
      <c r="AF122" s="6">
        <v>7.166666666666667</v>
      </c>
      <c r="AG122" s="6">
        <v>7.333333333333333</v>
      </c>
      <c r="AH122" s="6">
        <v>7.541666666666667</v>
      </c>
      <c r="AI122" s="6">
        <v>7.125</v>
      </c>
      <c r="AJ122" s="6">
        <v>8.5</v>
      </c>
      <c r="AK122" s="6">
        <v>7.333333333333333</v>
      </c>
      <c r="AL122" s="6">
        <v>7.791666666666667</v>
      </c>
      <c r="AN122" s="6">
        <v>12.304347826086957</v>
      </c>
      <c r="AO122" s="6">
        <v>18.652173913043477</v>
      </c>
      <c r="AP122" s="6">
        <v>15.173913043478262</v>
      </c>
      <c r="AQ122" s="6">
        <v>14.695652173913043</v>
      </c>
      <c r="AR122" s="6">
        <v>14.875</v>
      </c>
      <c r="AS122" s="6">
        <v>14.833333333333334</v>
      </c>
      <c r="AT122" s="6">
        <v>15.291666666666666</v>
      </c>
      <c r="AU122" s="6">
        <v>15</v>
      </c>
      <c r="AV122" s="6">
        <v>13.875</v>
      </c>
      <c r="AW122" s="6">
        <v>13.458333333333334</v>
      </c>
      <c r="AX122" s="6">
        <v>14.041666666666666</v>
      </c>
    </row>
    <row r="123" spans="3:50" x14ac:dyDescent="0.2">
      <c r="C123" t="s">
        <v>308</v>
      </c>
      <c r="E123" s="19" t="e">
        <v>#DIV/0!</v>
      </c>
      <c r="F123" s="19">
        <v>3.0000000000000001E-3</v>
      </c>
      <c r="G123" s="19" t="e">
        <v>#DIV/0!</v>
      </c>
      <c r="H123" s="19">
        <v>2.3999999999999998E-3</v>
      </c>
      <c r="I123" s="19">
        <v>0.16400000000000001</v>
      </c>
      <c r="J123" s="19">
        <v>0.16400000000000001</v>
      </c>
      <c r="K123" s="20">
        <v>2.0999999999999999E-3</v>
      </c>
      <c r="L123" s="20"/>
      <c r="M123" s="20"/>
      <c r="N123" s="20">
        <v>1.6000000000000001E-3</v>
      </c>
      <c r="O123" s="6"/>
      <c r="P123" s="6">
        <v>1.8888888888888888</v>
      </c>
      <c r="Q123" s="6" t="s">
        <v>222</v>
      </c>
      <c r="R123" s="6">
        <v>3.074074074074074</v>
      </c>
      <c r="S123" s="6">
        <v>1.9259259259259258</v>
      </c>
      <c r="T123" s="6">
        <v>1.8888888888888888</v>
      </c>
      <c r="U123" s="6">
        <v>2</v>
      </c>
      <c r="V123" s="6">
        <v>1.9259259259259258</v>
      </c>
      <c r="W123" s="6">
        <v>1.7407407407407407</v>
      </c>
      <c r="X123" s="6">
        <v>2.3333333333333335</v>
      </c>
      <c r="Y123" s="6">
        <v>2.2222222222222223</v>
      </c>
      <c r="Z123" s="6">
        <v>1.962962962962963</v>
      </c>
      <c r="AB123" s="6">
        <v>2</v>
      </c>
      <c r="AC123" s="6" t="s">
        <v>222</v>
      </c>
      <c r="AD123" s="6">
        <v>4</v>
      </c>
      <c r="AE123" s="6">
        <v>2</v>
      </c>
      <c r="AF123" s="6">
        <v>2</v>
      </c>
      <c r="AG123" s="6">
        <v>2</v>
      </c>
      <c r="AH123" s="6">
        <v>2</v>
      </c>
      <c r="AI123" s="6">
        <v>2</v>
      </c>
      <c r="AJ123" s="6">
        <v>3</v>
      </c>
      <c r="AK123" s="6">
        <v>4</v>
      </c>
      <c r="AL123" s="6">
        <v>3</v>
      </c>
      <c r="AN123" s="6">
        <v>9</v>
      </c>
      <c r="AO123" s="6" t="s">
        <v>222</v>
      </c>
      <c r="AP123" s="6">
        <v>9</v>
      </c>
      <c r="AQ123" s="6">
        <v>9</v>
      </c>
      <c r="AR123" s="6">
        <v>9</v>
      </c>
      <c r="AS123" s="6">
        <v>9</v>
      </c>
      <c r="AT123" s="6">
        <v>9</v>
      </c>
      <c r="AU123" s="6">
        <v>9</v>
      </c>
      <c r="AV123" s="6">
        <v>9</v>
      </c>
      <c r="AW123" s="6">
        <v>9</v>
      </c>
      <c r="AX123" s="6">
        <v>9</v>
      </c>
    </row>
    <row r="124" spans="3:50" x14ac:dyDescent="0.2">
      <c r="AQ124" s="6"/>
    </row>
    <row r="125" spans="3:50" x14ac:dyDescent="0.2">
      <c r="L125" s="101" t="s">
        <v>317</v>
      </c>
      <c r="M125" s="102"/>
      <c r="N125" s="102"/>
      <c r="O125" s="92"/>
      <c r="P125" s="97" t="s">
        <v>266</v>
      </c>
      <c r="Q125" s="98"/>
      <c r="R125" s="98"/>
      <c r="S125" s="98"/>
      <c r="T125" s="98"/>
      <c r="U125" s="98"/>
      <c r="V125" s="98"/>
      <c r="W125" s="98"/>
      <c r="X125" s="98"/>
      <c r="Y125" s="98"/>
      <c r="Z125" s="98"/>
    </row>
    <row r="126" spans="3:50" x14ac:dyDescent="0.2">
      <c r="L126" s="101"/>
      <c r="M126" s="102"/>
      <c r="N126" s="102"/>
      <c r="O126" s="92"/>
      <c r="P126" s="8">
        <v>44621</v>
      </c>
      <c r="Q126" s="8" t="s">
        <v>212</v>
      </c>
      <c r="R126" s="8" t="s">
        <v>213</v>
      </c>
      <c r="S126" s="8" t="s">
        <v>214</v>
      </c>
      <c r="T126" s="8" t="s">
        <v>215</v>
      </c>
      <c r="U126" s="8" t="s">
        <v>262</v>
      </c>
      <c r="V126" s="8" t="s">
        <v>285</v>
      </c>
      <c r="W126" s="8" t="s">
        <v>314</v>
      </c>
      <c r="X126" s="8">
        <v>45383</v>
      </c>
      <c r="Y126" s="8">
        <v>45474</v>
      </c>
      <c r="Z126" s="8">
        <v>45566</v>
      </c>
    </row>
    <row r="127" spans="3:50" x14ac:dyDescent="0.2">
      <c r="L127" t="s">
        <v>274</v>
      </c>
      <c r="P127">
        <v>19</v>
      </c>
      <c r="Q127">
        <v>21</v>
      </c>
      <c r="R127">
        <v>22</v>
      </c>
      <c r="S127">
        <v>22</v>
      </c>
      <c r="T127">
        <v>23</v>
      </c>
      <c r="U127">
        <v>23</v>
      </c>
      <c r="V127">
        <v>23</v>
      </c>
      <c r="W127">
        <v>23</v>
      </c>
      <c r="X127">
        <v>22</v>
      </c>
      <c r="Y127">
        <v>22</v>
      </c>
      <c r="Z127">
        <v>22</v>
      </c>
    </row>
    <row r="128" spans="3:50" x14ac:dyDescent="0.2">
      <c r="L128" t="s">
        <v>277</v>
      </c>
      <c r="P128">
        <v>14</v>
      </c>
      <c r="Q128">
        <v>13</v>
      </c>
      <c r="R128">
        <v>16</v>
      </c>
      <c r="S128">
        <v>16</v>
      </c>
      <c r="T128">
        <v>16</v>
      </c>
      <c r="U128">
        <v>16</v>
      </c>
      <c r="V128">
        <v>16</v>
      </c>
      <c r="W128">
        <v>16</v>
      </c>
      <c r="X128">
        <v>16</v>
      </c>
      <c r="Y128">
        <v>16</v>
      </c>
      <c r="Z128">
        <v>16</v>
      </c>
    </row>
    <row r="129" spans="12:27" x14ac:dyDescent="0.2">
      <c r="L129" t="s">
        <v>279</v>
      </c>
      <c r="P129">
        <v>5</v>
      </c>
      <c r="Q129">
        <v>3</v>
      </c>
      <c r="R129">
        <v>4</v>
      </c>
      <c r="S129">
        <v>2</v>
      </c>
      <c r="T129">
        <v>6</v>
      </c>
      <c r="U129">
        <v>6</v>
      </c>
      <c r="V129">
        <v>6</v>
      </c>
      <c r="W129">
        <v>6</v>
      </c>
      <c r="X129">
        <v>6</v>
      </c>
      <c r="Y129">
        <v>6</v>
      </c>
      <c r="Z129">
        <v>6</v>
      </c>
    </row>
    <row r="130" spans="12:27" x14ac:dyDescent="0.2">
      <c r="L130" t="s">
        <v>275</v>
      </c>
      <c r="P130">
        <v>2</v>
      </c>
      <c r="Q130">
        <v>4</v>
      </c>
      <c r="R130">
        <v>14</v>
      </c>
      <c r="S130">
        <v>14</v>
      </c>
      <c r="T130">
        <v>14</v>
      </c>
      <c r="U130">
        <v>14</v>
      </c>
      <c r="V130">
        <v>14</v>
      </c>
      <c r="W130">
        <v>14</v>
      </c>
      <c r="X130">
        <v>14</v>
      </c>
      <c r="Y130">
        <v>14</v>
      </c>
      <c r="Z130">
        <v>14</v>
      </c>
    </row>
    <row r="131" spans="12:27" x14ac:dyDescent="0.2">
      <c r="L131" t="s">
        <v>278</v>
      </c>
      <c r="P131">
        <v>9</v>
      </c>
      <c r="Q131">
        <v>0</v>
      </c>
      <c r="R131">
        <v>9</v>
      </c>
      <c r="S131">
        <v>9</v>
      </c>
      <c r="T131">
        <v>9</v>
      </c>
      <c r="U131">
        <v>9</v>
      </c>
      <c r="V131">
        <v>9</v>
      </c>
      <c r="W131">
        <v>9</v>
      </c>
      <c r="X131">
        <v>9</v>
      </c>
      <c r="Y131">
        <v>9</v>
      </c>
      <c r="Z131">
        <v>9</v>
      </c>
    </row>
    <row r="132" spans="12:27" x14ac:dyDescent="0.2">
      <c r="L132" t="s">
        <v>151</v>
      </c>
      <c r="P132">
        <v>4</v>
      </c>
      <c r="Q132">
        <v>0</v>
      </c>
      <c r="R132">
        <v>4</v>
      </c>
      <c r="S132">
        <v>4</v>
      </c>
      <c r="T132">
        <v>4</v>
      </c>
      <c r="U132">
        <v>5</v>
      </c>
      <c r="V132">
        <v>5</v>
      </c>
      <c r="W132">
        <v>5</v>
      </c>
      <c r="X132">
        <v>5</v>
      </c>
      <c r="Y132">
        <v>5</v>
      </c>
      <c r="Z132">
        <v>5</v>
      </c>
    </row>
    <row r="133" spans="12:27" x14ac:dyDescent="0.2">
      <c r="L133" t="s">
        <v>280</v>
      </c>
      <c r="P133">
        <v>2</v>
      </c>
      <c r="Q133">
        <v>2</v>
      </c>
      <c r="R133">
        <v>3</v>
      </c>
      <c r="S133">
        <v>3</v>
      </c>
      <c r="T133">
        <v>3</v>
      </c>
      <c r="U133">
        <v>3</v>
      </c>
      <c r="V133">
        <v>3</v>
      </c>
      <c r="W133">
        <v>3</v>
      </c>
      <c r="X133">
        <v>3</v>
      </c>
      <c r="Y133">
        <v>3</v>
      </c>
      <c r="Z133">
        <v>3</v>
      </c>
    </row>
    <row r="134" spans="12:27" x14ac:dyDescent="0.2">
      <c r="L134" t="s">
        <v>276</v>
      </c>
      <c r="P134">
        <v>23</v>
      </c>
      <c r="Q134">
        <v>23</v>
      </c>
      <c r="R134">
        <v>23</v>
      </c>
      <c r="S134">
        <v>23</v>
      </c>
      <c r="T134">
        <v>24</v>
      </c>
      <c r="U134">
        <v>24</v>
      </c>
      <c r="V134">
        <v>24</v>
      </c>
      <c r="W134">
        <v>24</v>
      </c>
      <c r="X134">
        <v>24</v>
      </c>
      <c r="Y134">
        <v>24</v>
      </c>
      <c r="Z134">
        <v>24</v>
      </c>
    </row>
    <row r="135" spans="12:27" x14ac:dyDescent="0.2">
      <c r="L135" t="s">
        <v>308</v>
      </c>
      <c r="P135">
        <v>1</v>
      </c>
      <c r="Q135">
        <v>0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</row>
    <row r="137" spans="12:27" x14ac:dyDescent="0.2">
      <c r="AA137" s="1" t="s">
        <v>287</v>
      </c>
    </row>
    <row r="138" spans="12:27" x14ac:dyDescent="0.2">
      <c r="L138" t="s">
        <v>276</v>
      </c>
      <c r="X138" s="6">
        <v>5.6944444444444438</v>
      </c>
      <c r="Y138" s="6">
        <v>5.3549382716049374</v>
      </c>
      <c r="Z138" s="6">
        <v>5.2299382716049383</v>
      </c>
      <c r="AA138">
        <v>8</v>
      </c>
    </row>
    <row r="139" spans="12:27" x14ac:dyDescent="0.2">
      <c r="L139" t="s">
        <v>274</v>
      </c>
      <c r="X139" s="6">
        <v>11.717171717171716</v>
      </c>
      <c r="Y139" s="6">
        <v>12.092592592592592</v>
      </c>
      <c r="Z139" s="6">
        <v>13.64141414141414</v>
      </c>
      <c r="AA139">
        <v>1</v>
      </c>
    </row>
    <row r="140" spans="12:27" x14ac:dyDescent="0.2">
      <c r="L140" t="s">
        <v>279</v>
      </c>
      <c r="X140" s="6">
        <v>11.141975308641975</v>
      </c>
      <c r="Y140" s="6">
        <v>11.907407407407407</v>
      </c>
      <c r="Z140" s="6">
        <v>12.598765432098766</v>
      </c>
      <c r="AA140">
        <v>3</v>
      </c>
    </row>
    <row r="141" spans="12:27" x14ac:dyDescent="0.2">
      <c r="L141" t="s">
        <v>277</v>
      </c>
      <c r="X141" s="6">
        <v>12.381944444444446</v>
      </c>
      <c r="Y141" s="6">
        <v>12.847222222222225</v>
      </c>
      <c r="Z141" s="6">
        <v>12.662037037037036</v>
      </c>
      <c r="AA141">
        <v>2</v>
      </c>
    </row>
    <row r="142" spans="12:27" x14ac:dyDescent="0.2">
      <c r="L142" t="s">
        <v>278</v>
      </c>
      <c r="X142" s="6">
        <v>11.065843621399177</v>
      </c>
      <c r="Y142" s="6">
        <v>10.979423868312757</v>
      </c>
      <c r="Z142" s="6">
        <v>11.078189300411523</v>
      </c>
      <c r="AA142">
        <v>5</v>
      </c>
    </row>
    <row r="143" spans="12:27" x14ac:dyDescent="0.2">
      <c r="L143" t="s">
        <v>275</v>
      </c>
      <c r="X143" s="6">
        <v>12.84126984126984</v>
      </c>
      <c r="Y143" s="6">
        <v>12.198412698412698</v>
      </c>
      <c r="Z143" s="6">
        <v>12.28835978835979</v>
      </c>
      <c r="AA143">
        <v>4</v>
      </c>
    </row>
    <row r="144" spans="12:27" x14ac:dyDescent="0.2">
      <c r="L144" t="s">
        <v>151</v>
      </c>
      <c r="X144" s="6">
        <v>7.8592592592592592</v>
      </c>
      <c r="Y144" s="6">
        <v>6.4222222222222225</v>
      </c>
      <c r="Z144" s="6">
        <v>8.1703703703703692</v>
      </c>
      <c r="AA144">
        <v>6</v>
      </c>
    </row>
    <row r="145" spans="4:27" x14ac:dyDescent="0.2">
      <c r="L145" t="s">
        <v>280</v>
      </c>
      <c r="X145" s="6">
        <v>7.3086419753086416</v>
      </c>
      <c r="Y145" s="6">
        <v>7.0864197530864201</v>
      </c>
      <c r="Z145" s="6">
        <v>7.6049382716049392</v>
      </c>
      <c r="AA145">
        <v>7</v>
      </c>
    </row>
    <row r="146" spans="4:27" x14ac:dyDescent="0.2">
      <c r="L146" t="s">
        <v>308</v>
      </c>
      <c r="X146" s="6">
        <v>2.3333333333333335</v>
      </c>
      <c r="Y146" s="6">
        <v>2.2222222222222223</v>
      </c>
      <c r="Z146" s="6">
        <v>1.962962962962963</v>
      </c>
      <c r="AA146">
        <v>9</v>
      </c>
    </row>
    <row r="150" spans="4:27" x14ac:dyDescent="0.2">
      <c r="D150" t="s">
        <v>219</v>
      </c>
      <c r="W150" s="6">
        <v>12.323222222222222</v>
      </c>
      <c r="X150" s="6">
        <v>14.175074074074075</v>
      </c>
      <c r="Y150" s="6">
        <v>15.138037037037035</v>
      </c>
      <c r="Z150" s="6">
        <v>16.434333333333331</v>
      </c>
      <c r="AA150">
        <v>1</v>
      </c>
    </row>
    <row r="151" spans="4:27" x14ac:dyDescent="0.2">
      <c r="D151" t="s">
        <v>1</v>
      </c>
      <c r="X151" s="6">
        <v>12.433333333333334</v>
      </c>
      <c r="Y151" s="6">
        <v>12.025925925925925</v>
      </c>
      <c r="Z151" s="6">
        <v>12.951851851851851</v>
      </c>
      <c r="AA151">
        <v>29</v>
      </c>
    </row>
    <row r="152" spans="4:27" x14ac:dyDescent="0.2">
      <c r="D152" t="s">
        <v>7</v>
      </c>
      <c r="X152" s="6">
        <v>6.2471481481481481</v>
      </c>
      <c r="Y152" s="6">
        <v>5.8027037037037035</v>
      </c>
      <c r="Z152" s="6">
        <v>5.8027037037037035</v>
      </c>
      <c r="AA152">
        <v>83</v>
      </c>
    </row>
    <row r="153" spans="4:27" x14ac:dyDescent="0.2">
      <c r="D153" t="s">
        <v>66</v>
      </c>
      <c r="X153" s="6">
        <v>12.542444444444445</v>
      </c>
      <c r="Y153" s="6">
        <v>11.61651851851852</v>
      </c>
      <c r="Z153" s="6">
        <v>11.98688888888889</v>
      </c>
      <c r="AA153">
        <v>46</v>
      </c>
    </row>
    <row r="154" spans="4:27" x14ac:dyDescent="0.2">
      <c r="D154" t="s">
        <v>4</v>
      </c>
      <c r="X154" s="6">
        <v>7.4673703703703707</v>
      </c>
      <c r="Y154" s="6">
        <v>6.5044074074074079</v>
      </c>
      <c r="Z154" s="6">
        <v>8.6525555555555549</v>
      </c>
      <c r="AA154">
        <v>69</v>
      </c>
    </row>
    <row r="155" spans="4:27" x14ac:dyDescent="0.2">
      <c r="D155" t="s">
        <v>96</v>
      </c>
      <c r="X155" s="6">
        <v>15.651555555555555</v>
      </c>
      <c r="Y155" s="6">
        <v>15.651555555555555</v>
      </c>
      <c r="Z155" s="6">
        <v>15.651555555555555</v>
      </c>
      <c r="AA155">
        <v>3</v>
      </c>
    </row>
    <row r="156" spans="4:27" x14ac:dyDescent="0.2">
      <c r="D156" t="s">
        <v>98</v>
      </c>
      <c r="X156" s="6">
        <v>10.798703703703705</v>
      </c>
      <c r="Y156" s="6">
        <v>10.61351851851852</v>
      </c>
      <c r="Z156" s="6">
        <v>10.280185185185186</v>
      </c>
      <c r="AA156">
        <v>66</v>
      </c>
    </row>
    <row r="157" spans="4:27" x14ac:dyDescent="0.2">
      <c r="D157" t="s">
        <v>5</v>
      </c>
      <c r="X157" s="6">
        <v>6.2791851851851854</v>
      </c>
      <c r="Y157" s="6">
        <v>6.4273333333333333</v>
      </c>
      <c r="Z157" s="6">
        <v>5.871777777777778</v>
      </c>
      <c r="AA157">
        <v>82</v>
      </c>
    </row>
    <row r="158" spans="4:27" x14ac:dyDescent="0.2">
      <c r="D158" t="s">
        <v>6</v>
      </c>
      <c r="X158" s="6">
        <v>6.2781851851851851</v>
      </c>
      <c r="Y158" s="6">
        <v>8.1300370370370363</v>
      </c>
      <c r="Z158" s="6">
        <v>6.1300370370370372</v>
      </c>
      <c r="AA158">
        <v>80</v>
      </c>
    </row>
    <row r="159" spans="4:27" x14ac:dyDescent="0.2">
      <c r="D159" t="s">
        <v>100</v>
      </c>
      <c r="X159" s="6">
        <v>12.240148148148149</v>
      </c>
      <c r="Y159" s="6">
        <v>12.869777777777779</v>
      </c>
      <c r="Z159" s="6">
        <v>11.054962962962964</v>
      </c>
      <c r="AA159">
        <v>56</v>
      </c>
    </row>
    <row r="160" spans="4:27" x14ac:dyDescent="0.2">
      <c r="D160" t="s">
        <v>8</v>
      </c>
      <c r="X160" s="6">
        <v>6.9798888888888895</v>
      </c>
      <c r="Y160" s="6">
        <v>6.2391481481481481</v>
      </c>
      <c r="Z160" s="6">
        <v>8.4243333333333332</v>
      </c>
      <c r="AA160">
        <v>70</v>
      </c>
    </row>
    <row r="161" spans="4:27" x14ac:dyDescent="0.2">
      <c r="D161" t="s">
        <v>13</v>
      </c>
      <c r="X161" s="6">
        <v>10.423333333333334</v>
      </c>
      <c r="Y161" s="6">
        <v>10.756666666666666</v>
      </c>
      <c r="Z161" s="6">
        <v>10.46037037037037</v>
      </c>
      <c r="AA161">
        <v>62</v>
      </c>
    </row>
    <row r="162" spans="4:27" x14ac:dyDescent="0.2">
      <c r="D162" t="s">
        <v>10</v>
      </c>
      <c r="X162" s="6">
        <v>6.014925925925926</v>
      </c>
      <c r="Y162" s="6">
        <v>5.6075185185185186</v>
      </c>
      <c r="Z162" s="6">
        <v>6.3852962962962971</v>
      </c>
      <c r="AA162">
        <v>79</v>
      </c>
    </row>
    <row r="163" spans="4:27" x14ac:dyDescent="0.2">
      <c r="D163" t="s">
        <v>14</v>
      </c>
      <c r="X163" s="6">
        <v>13.606518518518518</v>
      </c>
      <c r="Y163" s="6">
        <v>12.050962962962963</v>
      </c>
      <c r="Z163" s="6">
        <v>13.125037037037036</v>
      </c>
      <c r="AA163">
        <v>26</v>
      </c>
    </row>
    <row r="164" spans="4:27" x14ac:dyDescent="0.2">
      <c r="D164" t="s">
        <v>9</v>
      </c>
      <c r="X164" s="6">
        <v>5.8277407407407402</v>
      </c>
      <c r="Y164" s="6">
        <v>4.790703703703703</v>
      </c>
      <c r="Z164" s="6">
        <v>4.8277407407407402</v>
      </c>
      <c r="AA164">
        <v>91</v>
      </c>
    </row>
    <row r="165" spans="4:27" x14ac:dyDescent="0.2">
      <c r="D165" t="s">
        <v>2</v>
      </c>
      <c r="X165" s="6">
        <v>11.048962962962964</v>
      </c>
      <c r="Y165" s="6">
        <v>10.123037037037037</v>
      </c>
      <c r="Z165" s="6">
        <v>10.863777777777779</v>
      </c>
      <c r="AA165">
        <v>60</v>
      </c>
    </row>
    <row r="166" spans="4:27" x14ac:dyDescent="0.2">
      <c r="D166" t="s">
        <v>230</v>
      </c>
      <c r="X166" s="6">
        <v>12.677592592592594</v>
      </c>
      <c r="Y166" s="6">
        <v>11.899814814814816</v>
      </c>
      <c r="Z166" s="6">
        <v>14.899814814814816</v>
      </c>
      <c r="AA166">
        <v>8</v>
      </c>
    </row>
    <row r="167" spans="4:27" x14ac:dyDescent="0.2">
      <c r="D167" t="s">
        <v>12</v>
      </c>
      <c r="X167" s="6">
        <v>9.8247407407407401</v>
      </c>
      <c r="Y167" s="6">
        <v>9.5284444444444443</v>
      </c>
      <c r="Z167" s="6">
        <v>11.491407407407406</v>
      </c>
      <c r="AA167">
        <v>50</v>
      </c>
    </row>
    <row r="168" spans="4:27" x14ac:dyDescent="0.2">
      <c r="D168" t="s">
        <v>232</v>
      </c>
      <c r="X168" s="6">
        <v>11.083</v>
      </c>
      <c r="Y168" s="6">
        <v>11.490407407407407</v>
      </c>
      <c r="Z168" s="6">
        <v>14.268185185185185</v>
      </c>
      <c r="AA168">
        <v>15</v>
      </c>
    </row>
    <row r="169" spans="4:27" x14ac:dyDescent="0.2">
      <c r="D169" t="s">
        <v>130</v>
      </c>
      <c r="X169" s="6">
        <v>13.378296296296297</v>
      </c>
      <c r="Y169" s="6">
        <v>12.044962962962964</v>
      </c>
      <c r="Z169" s="6">
        <v>12.304222222222222</v>
      </c>
      <c r="AA169">
        <v>38</v>
      </c>
    </row>
    <row r="170" spans="4:27" x14ac:dyDescent="0.2">
      <c r="D170" t="s">
        <v>76</v>
      </c>
      <c r="X170" s="6">
        <v>6.673592592592593</v>
      </c>
      <c r="Y170" s="6">
        <v>4.5995185185185186</v>
      </c>
      <c r="Z170" s="6">
        <v>6.7476666666666674</v>
      </c>
      <c r="AA170">
        <v>76</v>
      </c>
    </row>
    <row r="171" spans="4:27" x14ac:dyDescent="0.2">
      <c r="D171" t="s">
        <v>19</v>
      </c>
      <c r="X171" s="6">
        <v>14.265185185185185</v>
      </c>
      <c r="Y171" s="6">
        <v>14.524444444444445</v>
      </c>
      <c r="Z171" s="6">
        <v>13.635555555555555</v>
      </c>
      <c r="AA171">
        <v>22</v>
      </c>
    </row>
    <row r="172" spans="4:27" x14ac:dyDescent="0.2">
      <c r="D172" t="s">
        <v>20</v>
      </c>
      <c r="X172" s="6">
        <v>11.560481481481482</v>
      </c>
      <c r="Y172" s="6">
        <v>12.745666666666667</v>
      </c>
      <c r="Z172" s="6">
        <v>14.449370370370371</v>
      </c>
      <c r="AA172">
        <v>11</v>
      </c>
    </row>
    <row r="173" spans="4:27" x14ac:dyDescent="0.2">
      <c r="D173" t="s">
        <v>22</v>
      </c>
      <c r="X173" s="6">
        <v>13.152074074074074</v>
      </c>
      <c r="Y173" s="6">
        <v>12.003925925925925</v>
      </c>
      <c r="Z173" s="6">
        <v>14.374296296296295</v>
      </c>
      <c r="AA173">
        <v>13</v>
      </c>
    </row>
    <row r="174" spans="4:27" x14ac:dyDescent="0.2">
      <c r="D174" t="s">
        <v>106</v>
      </c>
      <c r="X174" s="6">
        <v>13.336259259259259</v>
      </c>
      <c r="Y174" s="6">
        <v>11.669592592592593</v>
      </c>
      <c r="Z174" s="6">
        <v>10.965888888888889</v>
      </c>
      <c r="AA174">
        <v>59</v>
      </c>
    </row>
    <row r="175" spans="4:27" x14ac:dyDescent="0.2">
      <c r="D175" t="s">
        <v>259</v>
      </c>
      <c r="X175" s="6">
        <v>8.6315555555555559</v>
      </c>
      <c r="Y175" s="6">
        <v>7.7056296296296294</v>
      </c>
      <c r="Z175" s="6">
        <v>7.7426666666666666</v>
      </c>
      <c r="AA175">
        <v>75</v>
      </c>
    </row>
    <row r="176" spans="4:27" x14ac:dyDescent="0.2">
      <c r="D176" t="s">
        <v>210</v>
      </c>
      <c r="X176" s="6">
        <v>4.4453703703703704</v>
      </c>
      <c r="Y176" s="6">
        <v>3.1490740740740741</v>
      </c>
      <c r="Z176" s="6">
        <v>3.1490740740740741</v>
      </c>
      <c r="AA176">
        <v>97</v>
      </c>
    </row>
    <row r="177" spans="4:27" x14ac:dyDescent="0.2">
      <c r="D177" t="s">
        <v>109</v>
      </c>
      <c r="X177" s="6">
        <v>2.4073333333333333</v>
      </c>
      <c r="Y177" s="6">
        <v>2.2962222222222222</v>
      </c>
      <c r="Z177" s="6">
        <v>2.0369629629629631</v>
      </c>
      <c r="AA177">
        <v>100</v>
      </c>
    </row>
    <row r="178" spans="4:27" x14ac:dyDescent="0.2">
      <c r="D178" t="s">
        <v>91</v>
      </c>
      <c r="X178" s="6">
        <v>10.739666666666666</v>
      </c>
      <c r="Y178" s="6">
        <v>11.96188888888889</v>
      </c>
      <c r="Z178" s="6">
        <v>12.221148148148149</v>
      </c>
      <c r="AA178">
        <v>43</v>
      </c>
    </row>
    <row r="179" spans="4:27" x14ac:dyDescent="0.2">
      <c r="D179" t="s">
        <v>26</v>
      </c>
      <c r="X179" s="6">
        <v>8.2571851851851843</v>
      </c>
      <c r="Y179" s="6">
        <v>6.2942222222222224</v>
      </c>
      <c r="Z179" s="6">
        <v>6.5905185185185182</v>
      </c>
      <c r="AA179">
        <v>78</v>
      </c>
    </row>
    <row r="180" spans="4:27" x14ac:dyDescent="0.2">
      <c r="D180" t="s">
        <v>28</v>
      </c>
      <c r="X180" s="6">
        <v>5.3302592592592593</v>
      </c>
      <c r="Y180" s="6">
        <v>5.5154444444444444</v>
      </c>
      <c r="Z180" s="6">
        <v>4.7376666666666667</v>
      </c>
      <c r="AA180">
        <v>93</v>
      </c>
    </row>
    <row r="181" spans="4:27" x14ac:dyDescent="0.2">
      <c r="D181" t="s">
        <v>25</v>
      </c>
      <c r="X181" s="6">
        <v>4.5885185185185184</v>
      </c>
      <c r="Y181" s="6">
        <v>4.847777777777778</v>
      </c>
      <c r="Z181" s="6">
        <v>4.9218518518518524</v>
      </c>
      <c r="AA181">
        <v>89</v>
      </c>
    </row>
    <row r="182" spans="4:27" x14ac:dyDescent="0.2">
      <c r="D182" t="s">
        <v>234</v>
      </c>
      <c r="X182" s="6">
        <v>0</v>
      </c>
      <c r="Y182" s="6">
        <v>0</v>
      </c>
      <c r="Z182" s="6">
        <v>0</v>
      </c>
      <c r="AA182">
        <v>101</v>
      </c>
    </row>
    <row r="183" spans="4:27" x14ac:dyDescent="0.2">
      <c r="D183" t="s">
        <v>256</v>
      </c>
      <c r="X183" s="6">
        <v>11.919851851851851</v>
      </c>
      <c r="Y183" s="6">
        <v>12.697629629629629</v>
      </c>
      <c r="Z183" s="6">
        <v>14.105037037037036</v>
      </c>
      <c r="AA183">
        <v>18</v>
      </c>
    </row>
    <row r="184" spans="4:27" x14ac:dyDescent="0.2">
      <c r="D184" t="s">
        <v>24</v>
      </c>
      <c r="X184" s="6">
        <v>13.32625925925926</v>
      </c>
      <c r="Y184" s="6">
        <v>12.659592592592594</v>
      </c>
      <c r="Z184" s="6">
        <v>12.363296296296296</v>
      </c>
      <c r="AA184">
        <v>36</v>
      </c>
    </row>
    <row r="185" spans="4:27" x14ac:dyDescent="0.2">
      <c r="D185" t="s">
        <v>29</v>
      </c>
      <c r="X185" s="6">
        <v>7.251185185185185</v>
      </c>
      <c r="Y185" s="6">
        <v>4.3993333333333329</v>
      </c>
      <c r="Z185" s="6">
        <v>4.8067407407407403</v>
      </c>
      <c r="AA185">
        <v>92</v>
      </c>
    </row>
    <row r="186" spans="4:27" x14ac:dyDescent="0.2">
      <c r="D186" t="s">
        <v>15</v>
      </c>
      <c r="X186" s="6">
        <v>9.7687037037037037</v>
      </c>
      <c r="Y186" s="6">
        <v>9.80574074074074</v>
      </c>
      <c r="Z186" s="6">
        <v>11.398333333333333</v>
      </c>
      <c r="AA186">
        <v>52</v>
      </c>
    </row>
    <row r="187" spans="4:27" x14ac:dyDescent="0.2">
      <c r="D187" t="s">
        <v>220</v>
      </c>
      <c r="X187" s="6">
        <v>11.619555555555555</v>
      </c>
      <c r="Y187" s="6">
        <v>12.730666666666666</v>
      </c>
      <c r="Z187" s="6">
        <v>13.249185185185185</v>
      </c>
      <c r="AA187">
        <v>25</v>
      </c>
    </row>
    <row r="188" spans="4:27" x14ac:dyDescent="0.2">
      <c r="D188" t="s">
        <v>55</v>
      </c>
      <c r="X188" s="6">
        <v>8.6926296296296304</v>
      </c>
      <c r="Y188" s="6">
        <v>10.248185185185186</v>
      </c>
      <c r="Z188" s="81">
        <v>11.359296296296296</v>
      </c>
      <c r="AA188">
        <v>53</v>
      </c>
    </row>
    <row r="189" spans="4:27" x14ac:dyDescent="0.2">
      <c r="D189" t="s">
        <v>32</v>
      </c>
      <c r="X189" s="6">
        <v>12.024962962962963</v>
      </c>
      <c r="Y189" s="6">
        <v>9.9138518518518506</v>
      </c>
      <c r="Z189" s="6">
        <v>14.17311111111111</v>
      </c>
      <c r="AA189">
        <v>16</v>
      </c>
    </row>
    <row r="190" spans="4:27" x14ac:dyDescent="0.2">
      <c r="D190" t="s">
        <v>60</v>
      </c>
      <c r="X190" s="6">
        <v>13.542481481481481</v>
      </c>
      <c r="Y190" s="6">
        <v>14.320259259259259</v>
      </c>
      <c r="Z190" s="6">
        <v>13.542481481481481</v>
      </c>
      <c r="AA190">
        <v>23</v>
      </c>
    </row>
    <row r="191" spans="4:27" x14ac:dyDescent="0.2">
      <c r="D191" t="s">
        <v>33</v>
      </c>
      <c r="X191" s="6">
        <v>3.1711111111111112</v>
      </c>
      <c r="Y191" s="6">
        <v>2.5414814814814815</v>
      </c>
      <c r="Z191" s="6">
        <v>2.9488888888888889</v>
      </c>
      <c r="AA191">
        <v>98</v>
      </c>
    </row>
    <row r="192" spans="4:27" x14ac:dyDescent="0.2">
      <c r="D192" t="s">
        <v>48</v>
      </c>
      <c r="X192" s="6">
        <v>13.688629629629629</v>
      </c>
      <c r="Y192" s="6">
        <v>13.096037037037036</v>
      </c>
      <c r="Z192" s="6">
        <v>14.392333333333333</v>
      </c>
      <c r="AA192">
        <v>12</v>
      </c>
    </row>
    <row r="193" spans="4:27" x14ac:dyDescent="0.2">
      <c r="D193" t="s">
        <v>133</v>
      </c>
      <c r="X193" s="6">
        <v>12.835777777777778</v>
      </c>
      <c r="Y193" s="6">
        <v>11.872814814814815</v>
      </c>
      <c r="Z193" s="6">
        <v>12.020962962962964</v>
      </c>
      <c r="AA193">
        <v>45</v>
      </c>
    </row>
    <row r="194" spans="4:27" x14ac:dyDescent="0.2">
      <c r="D194" t="s">
        <v>50</v>
      </c>
      <c r="X194" s="6">
        <v>12.538481481481481</v>
      </c>
      <c r="Y194" s="6">
        <v>12.242185185185186</v>
      </c>
      <c r="Z194" s="6">
        <v>11.834777777777779</v>
      </c>
      <c r="AA194">
        <v>47</v>
      </c>
    </row>
    <row r="195" spans="4:27" x14ac:dyDescent="0.2">
      <c r="D195" t="s">
        <v>138</v>
      </c>
      <c r="X195" s="6">
        <v>11.093037037037035</v>
      </c>
      <c r="Y195" s="6">
        <v>12.463407407407406</v>
      </c>
      <c r="Z195" s="6">
        <v>12.204148148148148</v>
      </c>
      <c r="AA195">
        <v>44</v>
      </c>
    </row>
    <row r="196" spans="4:27" x14ac:dyDescent="0.2">
      <c r="D196" t="s">
        <v>34</v>
      </c>
      <c r="X196" s="6">
        <v>10.240185185185185</v>
      </c>
      <c r="Y196" s="6">
        <v>11.869814814814815</v>
      </c>
      <c r="Z196" s="6">
        <v>11.314259259259259</v>
      </c>
      <c r="AA196">
        <v>54</v>
      </c>
    </row>
    <row r="197" spans="4:27" x14ac:dyDescent="0.2">
      <c r="D197" t="s">
        <v>36</v>
      </c>
      <c r="X197" s="6">
        <v>14.276222222222222</v>
      </c>
      <c r="Y197" s="6">
        <v>12.609555555555556</v>
      </c>
      <c r="Z197" s="6">
        <v>11.720666666666666</v>
      </c>
      <c r="AA197">
        <v>49</v>
      </c>
    </row>
    <row r="198" spans="4:27" x14ac:dyDescent="0.2">
      <c r="D198" t="s">
        <v>131</v>
      </c>
      <c r="X198" s="6">
        <v>10.645592592592594</v>
      </c>
      <c r="Y198" s="6">
        <v>13.275222222222222</v>
      </c>
      <c r="Z198" s="6">
        <v>13.682629629629631</v>
      </c>
      <c r="AA198">
        <v>20</v>
      </c>
    </row>
    <row r="199" spans="4:27" x14ac:dyDescent="0.2">
      <c r="D199" t="s">
        <v>42</v>
      </c>
      <c r="X199" s="6">
        <v>5.1631111111111103</v>
      </c>
      <c r="Y199" s="6">
        <v>4.8668148148148145</v>
      </c>
      <c r="Z199" s="6">
        <v>3.6445925925925926</v>
      </c>
      <c r="AA199">
        <v>96</v>
      </c>
    </row>
    <row r="200" spans="4:27" x14ac:dyDescent="0.2">
      <c r="D200" t="s">
        <v>110</v>
      </c>
      <c r="X200" s="6">
        <v>14.865814814814815</v>
      </c>
      <c r="Y200" s="6">
        <v>15.939888888888889</v>
      </c>
      <c r="Z200" s="6">
        <v>15.606555555555556</v>
      </c>
      <c r="AA200">
        <v>4</v>
      </c>
    </row>
    <row r="201" spans="4:27" x14ac:dyDescent="0.2">
      <c r="D201" t="s">
        <v>88</v>
      </c>
      <c r="X201" s="6">
        <v>13.790740740740741</v>
      </c>
      <c r="Y201" s="6">
        <v>14.161111111111111</v>
      </c>
      <c r="Z201" s="6">
        <v>14.272222222222222</v>
      </c>
      <c r="AA201">
        <v>14</v>
      </c>
    </row>
    <row r="202" spans="4:27" x14ac:dyDescent="0.2">
      <c r="D202" t="s">
        <v>103</v>
      </c>
      <c r="X202" s="6">
        <v>4.493444444444445</v>
      </c>
      <c r="Y202" s="6">
        <v>4.493444444444445</v>
      </c>
      <c r="Z202" s="6">
        <v>4.493444444444445</v>
      </c>
      <c r="AA202">
        <v>94</v>
      </c>
    </row>
    <row r="203" spans="4:27" x14ac:dyDescent="0.2">
      <c r="D203" t="s">
        <v>108</v>
      </c>
      <c r="X203" s="6">
        <v>12.566518518518519</v>
      </c>
      <c r="Y203" s="6">
        <v>12.159111111111111</v>
      </c>
      <c r="Z203" s="6">
        <v>13.825777777777779</v>
      </c>
      <c r="AA203">
        <v>19</v>
      </c>
    </row>
    <row r="204" spans="4:27" x14ac:dyDescent="0.2">
      <c r="D204" t="s">
        <v>37</v>
      </c>
      <c r="X204" s="6">
        <v>3.6766296296296299</v>
      </c>
      <c r="Y204" s="6">
        <v>3.7507037037037039</v>
      </c>
      <c r="Z204" s="6">
        <v>2.7136666666666667</v>
      </c>
      <c r="AA204">
        <v>99</v>
      </c>
    </row>
    <row r="205" spans="4:27" x14ac:dyDescent="0.2">
      <c r="D205" t="s">
        <v>122</v>
      </c>
      <c r="X205" s="6">
        <v>11.194148148148148</v>
      </c>
      <c r="Y205" s="6">
        <v>10.008962962962963</v>
      </c>
      <c r="Z205" s="6">
        <v>10.41637037037037</v>
      </c>
      <c r="AA205">
        <v>64</v>
      </c>
    </row>
    <row r="206" spans="4:27" x14ac:dyDescent="0.2">
      <c r="D206" t="s">
        <v>112</v>
      </c>
      <c r="X206" s="6">
        <v>14.007962962962964</v>
      </c>
      <c r="Y206" s="6">
        <v>12.970925925925926</v>
      </c>
      <c r="Z206" s="6">
        <v>14.896851851851851</v>
      </c>
      <c r="AA206">
        <v>9</v>
      </c>
    </row>
    <row r="207" spans="4:27" x14ac:dyDescent="0.2">
      <c r="D207" t="s">
        <v>39</v>
      </c>
      <c r="X207" s="6">
        <v>14.006962962962964</v>
      </c>
      <c r="Y207" s="6">
        <v>13.67362962962963</v>
      </c>
      <c r="Z207" s="6">
        <v>14.710666666666667</v>
      </c>
      <c r="AA207">
        <v>10</v>
      </c>
    </row>
    <row r="208" spans="4:27" x14ac:dyDescent="0.2">
      <c r="D208" t="s">
        <v>41</v>
      </c>
      <c r="X208" s="6">
        <v>12.15411111111111</v>
      </c>
      <c r="Y208" s="6">
        <v>12.15411111111111</v>
      </c>
      <c r="Z208" s="6">
        <v>12.820777777777778</v>
      </c>
      <c r="AA208">
        <v>31</v>
      </c>
    </row>
    <row r="209" spans="3:27" x14ac:dyDescent="0.2">
      <c r="C209" t="e">
        <v>#REF!</v>
      </c>
      <c r="D209" t="s">
        <v>44</v>
      </c>
      <c r="X209" s="6">
        <v>8.3012592592592593</v>
      </c>
      <c r="Y209" s="6">
        <v>12.190148148148149</v>
      </c>
      <c r="Z209" s="6">
        <v>11.78274074074074</v>
      </c>
      <c r="AA209">
        <v>48</v>
      </c>
    </row>
    <row r="210" spans="3:27" x14ac:dyDescent="0.2">
      <c r="C210" t="s">
        <v>428</v>
      </c>
      <c r="D210" t="s">
        <v>114</v>
      </c>
      <c r="X210" s="6">
        <v>13.152111111111111</v>
      </c>
      <c r="Y210" s="6">
        <v>12.966925925925926</v>
      </c>
      <c r="Z210" s="6">
        <v>14.966925925925926</v>
      </c>
      <c r="AA210">
        <v>7</v>
      </c>
    </row>
    <row r="211" spans="3:27" x14ac:dyDescent="0.2">
      <c r="C211" t="s">
        <v>429</v>
      </c>
      <c r="D211" t="s">
        <v>45</v>
      </c>
      <c r="X211" s="6">
        <v>4.7807407407407405</v>
      </c>
      <c r="Y211" s="6">
        <v>4.9288888888888893</v>
      </c>
      <c r="Z211" s="6">
        <v>4.8548148148148149</v>
      </c>
      <c r="AA211">
        <v>90</v>
      </c>
    </row>
    <row r="212" spans="3:27" x14ac:dyDescent="0.2">
      <c r="D212" t="s">
        <v>16</v>
      </c>
      <c r="X212" s="6">
        <v>13.335296296296296</v>
      </c>
      <c r="Y212" s="6">
        <v>14.15011111111111</v>
      </c>
      <c r="Z212" s="6">
        <v>11.446407407407406</v>
      </c>
      <c r="AA212">
        <v>51</v>
      </c>
    </row>
    <row r="213" spans="3:27" x14ac:dyDescent="0.2">
      <c r="D213" t="s">
        <v>46</v>
      </c>
      <c r="X213" s="6">
        <v>7.7787407407407407</v>
      </c>
      <c r="Y213" s="6">
        <v>5.9268888888888895</v>
      </c>
      <c r="Z213" s="6">
        <v>5.2602222222222226</v>
      </c>
      <c r="AA213">
        <v>85</v>
      </c>
    </row>
    <row r="214" spans="3:27" x14ac:dyDescent="0.2">
      <c r="D214" t="s">
        <v>57</v>
      </c>
      <c r="X214" s="6">
        <v>14.777740740740741</v>
      </c>
      <c r="Y214" s="6">
        <v>15.259222222222226</v>
      </c>
      <c r="Z214" s="6">
        <v>14.148111111111112</v>
      </c>
      <c r="AA214">
        <v>17</v>
      </c>
    </row>
    <row r="215" spans="3:27" x14ac:dyDescent="0.2">
      <c r="D215" t="s">
        <v>116</v>
      </c>
      <c r="X215" s="6">
        <v>15.591555555555555</v>
      </c>
      <c r="Y215" s="6">
        <v>15.591555555555555</v>
      </c>
      <c r="Z215" s="6">
        <v>15.591555555555555</v>
      </c>
      <c r="AA215">
        <v>5</v>
      </c>
    </row>
    <row r="216" spans="3:27" x14ac:dyDescent="0.2">
      <c r="D216" t="s">
        <v>123</v>
      </c>
      <c r="X216" s="6">
        <v>11.701666666666666</v>
      </c>
      <c r="Y216" s="6">
        <v>10.368333333333334</v>
      </c>
      <c r="Z216" s="6">
        <v>11.035</v>
      </c>
      <c r="AA216">
        <v>58</v>
      </c>
    </row>
    <row r="217" spans="3:27" x14ac:dyDescent="0.2">
      <c r="D217" t="s">
        <v>117</v>
      </c>
      <c r="X217" s="6">
        <v>10.589555555555556</v>
      </c>
      <c r="Y217" s="6">
        <v>8.8488148148148156</v>
      </c>
      <c r="Z217" s="6">
        <v>10.330296296296297</v>
      </c>
      <c r="AA217">
        <v>65</v>
      </c>
    </row>
    <row r="218" spans="3:27" x14ac:dyDescent="0.2">
      <c r="D218" t="s">
        <v>75</v>
      </c>
      <c r="X218" s="6">
        <v>9.5144814814814804</v>
      </c>
      <c r="Y218" s="6">
        <v>10.847814814814814</v>
      </c>
      <c r="Z218" s="6">
        <v>13.070037037037036</v>
      </c>
      <c r="AA218">
        <v>27</v>
      </c>
    </row>
    <row r="219" spans="3:27" x14ac:dyDescent="0.2">
      <c r="D219" t="s">
        <v>52</v>
      </c>
      <c r="X219" s="6">
        <v>10.587555555555555</v>
      </c>
      <c r="Y219" s="6">
        <v>13.069037037037036</v>
      </c>
      <c r="Z219" s="6">
        <v>15.106074074074074</v>
      </c>
      <c r="AA219">
        <v>6</v>
      </c>
    </row>
    <row r="220" spans="3:27" x14ac:dyDescent="0.2">
      <c r="D220" t="s">
        <v>260</v>
      </c>
      <c r="X220" s="6">
        <v>6.8828518518518518</v>
      </c>
      <c r="Y220" s="6">
        <v>6.6235925925925923</v>
      </c>
      <c r="Z220" s="6">
        <v>6.6976666666666667</v>
      </c>
      <c r="AA220">
        <v>77</v>
      </c>
    </row>
    <row r="221" spans="3:27" x14ac:dyDescent="0.2">
      <c r="D221" t="s">
        <v>261</v>
      </c>
      <c r="X221" s="6">
        <v>4.1040740740740747</v>
      </c>
      <c r="Y221" s="6">
        <v>6.65962962962963</v>
      </c>
      <c r="Z221" s="6">
        <v>5.1040740740740747</v>
      </c>
      <c r="AA221">
        <v>87</v>
      </c>
    </row>
    <row r="222" spans="3:27" x14ac:dyDescent="0.2">
      <c r="D222" t="s">
        <v>53</v>
      </c>
      <c r="X222" s="6">
        <v>6.1401111111111106</v>
      </c>
      <c r="Y222" s="6">
        <v>6.7697407407407404</v>
      </c>
      <c r="Z222" s="6">
        <v>5.4364074074074074</v>
      </c>
      <c r="AA222">
        <v>84</v>
      </c>
    </row>
    <row r="223" spans="3:27" x14ac:dyDescent="0.2">
      <c r="D223" t="s">
        <v>80</v>
      </c>
      <c r="X223" s="6">
        <v>13.361333333333334</v>
      </c>
      <c r="Y223" s="6">
        <v>12.694666666666667</v>
      </c>
      <c r="Z223" s="6">
        <v>12.28725925925926</v>
      </c>
      <c r="AA223">
        <v>40</v>
      </c>
    </row>
    <row r="224" spans="3:27" x14ac:dyDescent="0.2">
      <c r="D224" t="s">
        <v>67</v>
      </c>
      <c r="X224" s="6">
        <v>5.4344074074074076</v>
      </c>
      <c r="Y224" s="6">
        <v>3.841814814814815</v>
      </c>
      <c r="Z224" s="6">
        <v>5.1751481481481481</v>
      </c>
      <c r="AA224">
        <v>86</v>
      </c>
    </row>
    <row r="225" spans="4:27" x14ac:dyDescent="0.2">
      <c r="D225" t="s">
        <v>62</v>
      </c>
      <c r="X225" s="6">
        <v>12.470444444444444</v>
      </c>
      <c r="Y225" s="6">
        <v>12.988962962962963</v>
      </c>
      <c r="Z225" s="6">
        <v>12.76674074074074</v>
      </c>
      <c r="AA225">
        <v>32</v>
      </c>
    </row>
    <row r="226" spans="4:27" x14ac:dyDescent="0.2">
      <c r="D226" t="s">
        <v>239</v>
      </c>
      <c r="X226" s="6">
        <v>12.469444444444445</v>
      </c>
      <c r="Y226" s="6">
        <v>12.728703703703705</v>
      </c>
      <c r="Z226" s="6">
        <v>12.432407407407407</v>
      </c>
      <c r="AA226">
        <v>35</v>
      </c>
    </row>
    <row r="227" spans="4:27" x14ac:dyDescent="0.2">
      <c r="D227" t="s">
        <v>119</v>
      </c>
      <c r="X227" s="6">
        <v>13.172148148148148</v>
      </c>
      <c r="Y227" s="6">
        <v>11.579555555555554</v>
      </c>
      <c r="Z227" s="6">
        <v>11.172148148148148</v>
      </c>
      <c r="AA227">
        <v>55</v>
      </c>
    </row>
    <row r="228" spans="4:27" x14ac:dyDescent="0.2">
      <c r="D228" t="s">
        <v>240</v>
      </c>
      <c r="X228" s="6">
        <v>10.430407407407406</v>
      </c>
      <c r="Y228" s="6">
        <v>10.948925925925925</v>
      </c>
      <c r="Z228" s="6">
        <v>13.319296296296296</v>
      </c>
      <c r="AA228">
        <v>24</v>
      </c>
    </row>
    <row r="229" spans="4:27" x14ac:dyDescent="0.2">
      <c r="D229" t="s">
        <v>69</v>
      </c>
      <c r="X229" s="6">
        <v>10.39237037037037</v>
      </c>
      <c r="Y229" s="6">
        <v>9.4294074074074068</v>
      </c>
      <c r="Z229" s="6">
        <v>9.2071851851851854</v>
      </c>
      <c r="AA229">
        <v>68</v>
      </c>
    </row>
    <row r="230" spans="4:27" x14ac:dyDescent="0.2">
      <c r="D230" t="s">
        <v>71</v>
      </c>
      <c r="X230" s="6">
        <v>8.3543333333333347</v>
      </c>
      <c r="Y230" s="6">
        <v>9.872851851851852</v>
      </c>
      <c r="Z230" s="6">
        <v>12.835814814814816</v>
      </c>
      <c r="AA230">
        <v>30</v>
      </c>
    </row>
    <row r="231" spans="4:27" x14ac:dyDescent="0.2">
      <c r="D231" t="s">
        <v>228</v>
      </c>
      <c r="X231" s="6">
        <v>11.538518518518519</v>
      </c>
      <c r="Y231" s="6">
        <v>12.649629629629629</v>
      </c>
      <c r="Z231" s="6">
        <v>12.649629629629629</v>
      </c>
      <c r="AA231">
        <v>34</v>
      </c>
    </row>
    <row r="232" spans="4:27" x14ac:dyDescent="0.2">
      <c r="D232" t="s">
        <v>72</v>
      </c>
      <c r="X232" s="6">
        <v>10.685666666666666</v>
      </c>
      <c r="Y232" s="6">
        <v>10.944925925925926</v>
      </c>
      <c r="Z232" s="6">
        <v>10.426407407407407</v>
      </c>
      <c r="AA232">
        <v>63</v>
      </c>
    </row>
    <row r="233" spans="4:27" x14ac:dyDescent="0.2">
      <c r="D233" t="s">
        <v>92</v>
      </c>
      <c r="X233" s="6">
        <v>8.6476296296296304</v>
      </c>
      <c r="Y233" s="6">
        <v>11.129111111111111</v>
      </c>
      <c r="Z233" s="6">
        <v>10.462444444444445</v>
      </c>
      <c r="AA233">
        <v>61</v>
      </c>
    </row>
    <row r="234" spans="4:27" x14ac:dyDescent="0.2">
      <c r="D234" t="s">
        <v>128</v>
      </c>
      <c r="X234" s="6">
        <v>10.572555555555555</v>
      </c>
      <c r="Y234" s="6">
        <v>11.239222222222221</v>
      </c>
      <c r="Z234" s="6">
        <v>12.979962962962963</v>
      </c>
      <c r="AA234">
        <v>28</v>
      </c>
    </row>
    <row r="235" spans="4:27" x14ac:dyDescent="0.2">
      <c r="D235" t="s">
        <v>74</v>
      </c>
      <c r="X235" s="6">
        <v>8.016</v>
      </c>
      <c r="Y235" s="6">
        <v>8.3863703703703703</v>
      </c>
      <c r="Z235" s="6">
        <v>11.053037037037036</v>
      </c>
      <c r="AA235">
        <v>57</v>
      </c>
    </row>
    <row r="236" spans="4:27" x14ac:dyDescent="0.2">
      <c r="D236" t="s">
        <v>221</v>
      </c>
      <c r="X236" s="6">
        <v>11.459444444444445</v>
      </c>
      <c r="Y236" s="6">
        <v>13.311296296296296</v>
      </c>
      <c r="Z236" s="6">
        <v>12.27425925925926</v>
      </c>
      <c r="AA236">
        <v>41</v>
      </c>
    </row>
    <row r="237" spans="4:27" x14ac:dyDescent="0.2">
      <c r="D237" t="s">
        <v>121</v>
      </c>
      <c r="X237" s="6">
        <v>5.5325185185185184</v>
      </c>
      <c r="Y237" s="6">
        <v>5.2732592592592598</v>
      </c>
      <c r="Z237" s="6">
        <v>6.0880740740740746</v>
      </c>
      <c r="AA237">
        <v>81</v>
      </c>
    </row>
    <row r="238" spans="4:27" x14ac:dyDescent="0.2">
      <c r="D238" t="s">
        <v>78</v>
      </c>
      <c r="X238" s="6">
        <v>13.38337037037037</v>
      </c>
      <c r="Y238" s="6">
        <v>12.272259259259259</v>
      </c>
      <c r="Z238" s="6">
        <v>13.64262962962963</v>
      </c>
      <c r="AA238">
        <v>21</v>
      </c>
    </row>
    <row r="239" spans="4:27" x14ac:dyDescent="0.2">
      <c r="D239" t="s">
        <v>81</v>
      </c>
      <c r="X239" s="6">
        <v>6.2712592592592591</v>
      </c>
      <c r="Y239" s="6">
        <v>5.6786666666666665</v>
      </c>
      <c r="Z239" s="6">
        <v>4.9749629629629624</v>
      </c>
      <c r="AA239">
        <v>88</v>
      </c>
    </row>
    <row r="240" spans="4:27" x14ac:dyDescent="0.2">
      <c r="D240" t="s">
        <v>104</v>
      </c>
      <c r="X240" s="6">
        <v>12.381370370370369</v>
      </c>
      <c r="Y240" s="6">
        <v>13.233222222222221</v>
      </c>
      <c r="Z240" s="6">
        <v>12.307296296296295</v>
      </c>
      <c r="AA240">
        <v>37</v>
      </c>
    </row>
    <row r="241" spans="4:27" x14ac:dyDescent="0.2">
      <c r="D241" t="s">
        <v>83</v>
      </c>
      <c r="X241" s="6">
        <v>10.232222222222221</v>
      </c>
      <c r="Y241" s="6">
        <v>9.5655555555555551</v>
      </c>
      <c r="Z241" s="6">
        <v>10.047037037037036</v>
      </c>
      <c r="AA241">
        <v>67</v>
      </c>
    </row>
    <row r="242" spans="4:27" x14ac:dyDescent="0.2">
      <c r="D242" t="s">
        <v>85</v>
      </c>
      <c r="X242" s="6">
        <v>7.1941851851851855</v>
      </c>
      <c r="Y242" s="6">
        <v>5.9719629629629631</v>
      </c>
      <c r="Z242" s="6">
        <v>8.0830740740740747</v>
      </c>
      <c r="AA242">
        <v>73</v>
      </c>
    </row>
    <row r="243" spans="4:27" x14ac:dyDescent="0.2">
      <c r="D243" t="s">
        <v>87</v>
      </c>
      <c r="X243" s="6">
        <v>9.0450370370370354</v>
      </c>
      <c r="Y243" s="6">
        <v>5.5635555555555554</v>
      </c>
      <c r="Z243" s="6">
        <v>8.3783703703703694</v>
      </c>
      <c r="AA243">
        <v>71</v>
      </c>
    </row>
    <row r="244" spans="4:27" x14ac:dyDescent="0.2">
      <c r="D244" t="s">
        <v>125</v>
      </c>
      <c r="X244" s="6">
        <v>13.303296296296296</v>
      </c>
      <c r="Y244" s="6">
        <v>14.673666666666664</v>
      </c>
      <c r="Z244" s="6">
        <v>15.858851851851851</v>
      </c>
      <c r="AA244">
        <v>2</v>
      </c>
    </row>
    <row r="245" spans="4:27" x14ac:dyDescent="0.2">
      <c r="D245" t="s">
        <v>64</v>
      </c>
      <c r="X245" s="6">
        <v>13.191185185185185</v>
      </c>
      <c r="Y245" s="6">
        <v>13.857851851851851</v>
      </c>
      <c r="Z245" s="6">
        <v>12.672666666666666</v>
      </c>
      <c r="AA245">
        <v>33</v>
      </c>
    </row>
    <row r="246" spans="4:27" x14ac:dyDescent="0.2">
      <c r="D246" t="s">
        <v>90</v>
      </c>
      <c r="X246" s="6">
        <v>4.5235185185185181</v>
      </c>
      <c r="Y246" s="6">
        <v>5.9309259259259255</v>
      </c>
      <c r="Z246" s="6">
        <v>3.8938888888888887</v>
      </c>
      <c r="AA246">
        <v>95</v>
      </c>
    </row>
    <row r="247" spans="4:27" x14ac:dyDescent="0.2">
      <c r="D247" t="s">
        <v>127</v>
      </c>
      <c r="X247" s="6">
        <v>12.152148148148148</v>
      </c>
      <c r="Y247" s="6">
        <v>11.633629629629629</v>
      </c>
      <c r="Z247" s="6">
        <v>12.226222222222221</v>
      </c>
      <c r="AA247">
        <v>42</v>
      </c>
    </row>
    <row r="248" spans="4:27" x14ac:dyDescent="0.2">
      <c r="D248" t="s">
        <v>134</v>
      </c>
      <c r="X248" s="6">
        <v>11.965962962962964</v>
      </c>
      <c r="Y248" s="6">
        <v>11.558555555555555</v>
      </c>
      <c r="Z248" s="6">
        <v>12.299296296296296</v>
      </c>
      <c r="AA248">
        <v>39</v>
      </c>
    </row>
    <row r="249" spans="4:27" x14ac:dyDescent="0.2">
      <c r="D249" t="s">
        <v>89</v>
      </c>
      <c r="X249" s="6">
        <v>5.9279259259259254</v>
      </c>
      <c r="Y249" s="6">
        <v>6.5575555555555551</v>
      </c>
      <c r="Z249" s="6">
        <v>7.7797777777777775</v>
      </c>
      <c r="AA249">
        <v>74</v>
      </c>
    </row>
    <row r="250" spans="4:27" x14ac:dyDescent="0.2">
      <c r="D250" t="s">
        <v>94</v>
      </c>
      <c r="X250" s="6">
        <v>7.1491481481481483</v>
      </c>
      <c r="Y250" s="6">
        <v>6.5565555555555557</v>
      </c>
      <c r="Z250" s="6">
        <v>8.1861851851851846</v>
      </c>
      <c r="AA250">
        <v>72</v>
      </c>
    </row>
    <row r="251" spans="4:27" x14ac:dyDescent="0.2">
      <c r="D251">
        <v>0</v>
      </c>
      <c r="X251" s="6" t="e">
        <v>#VALUE!</v>
      </c>
      <c r="Y251" s="6" t="e">
        <v>#VALUE!</v>
      </c>
      <c r="Z251" s="6" t="e">
        <v>#VALUE!</v>
      </c>
      <c r="AA251" t="e">
        <v>#VALUE!</v>
      </c>
    </row>
    <row r="252" spans="4:27" x14ac:dyDescent="0.2">
      <c r="D252">
        <v>0</v>
      </c>
      <c r="X252" s="6" t="e">
        <v>#VALUE!</v>
      </c>
      <c r="Y252" s="6" t="e">
        <v>#VALUE!</v>
      </c>
      <c r="Z252" s="6" t="e">
        <v>#VALUE!</v>
      </c>
      <c r="AA252" t="e">
        <v>#VALUE!</v>
      </c>
    </row>
  </sheetData>
  <sortState xmlns:xlrd2="http://schemas.microsoft.com/office/spreadsheetml/2017/richdata2" ref="C107:T109">
    <sortCondition descending="1" ref="C107:C109"/>
  </sortState>
  <mergeCells count="27">
    <mergeCell ref="P125:Z125"/>
    <mergeCell ref="P113:Z113"/>
    <mergeCell ref="K113:K114"/>
    <mergeCell ref="I2:K2"/>
    <mergeCell ref="J113:J114"/>
    <mergeCell ref="L2:N2"/>
    <mergeCell ref="L125:O126"/>
    <mergeCell ref="L113:L114"/>
    <mergeCell ref="M113:M114"/>
    <mergeCell ref="N113:N114"/>
    <mergeCell ref="P1:Z1"/>
    <mergeCell ref="AB1:AL1"/>
    <mergeCell ref="AN1:AX1"/>
    <mergeCell ref="AB113:AL113"/>
    <mergeCell ref="AN113:AX113"/>
    <mergeCell ref="D1:D2"/>
    <mergeCell ref="B1:B2"/>
    <mergeCell ref="A1:A2"/>
    <mergeCell ref="C1:C2"/>
    <mergeCell ref="I113:I114"/>
    <mergeCell ref="G2:H2"/>
    <mergeCell ref="E2:F2"/>
    <mergeCell ref="H113:H114"/>
    <mergeCell ref="G113:G114"/>
    <mergeCell ref="E113:E114"/>
    <mergeCell ref="F113:F114"/>
    <mergeCell ref="C113:C114"/>
  </mergeCells>
  <phoneticPr fontId="3" type="noConversion"/>
  <conditionalFormatting sqref="E3:E103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5:E123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0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5:F123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103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5:G123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103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5:H123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15:I12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J10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5:J123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10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5:K123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10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5:L12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5:L12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10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15:M1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10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15:N12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03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5:Z12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103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R10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103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:T103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:U10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:V103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:W103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:Z10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:AA92 AA94:AA103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:AB103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15:AL1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C103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E103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3:AF10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3:AG10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:AH10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:AI103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3:AL10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:AX10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15:AX1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24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43307086614173229" right="0.43307086614173229" top="0.35433070866141736" bottom="0.55118110236220474" header="0.31496062992125984" footer="0.31496062992125984"/>
  <pageSetup paperSize="9" orientation="portrait" horizontalDpi="0" verticalDpi="0" r:id="rId1"/>
  <headerFooter>
    <oddFooter>&amp;C&amp;P/&amp;N&amp;R&amp;D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D74D-28BD-4407-95C0-332754162B98}">
  <dimension ref="A1:R103"/>
  <sheetViews>
    <sheetView workbookViewId="0">
      <pane xSplit="4" ySplit="2" topLeftCell="E3" activePane="bottomRight" state="frozen"/>
      <selection activeCell="E115" sqref="E115"/>
      <selection pane="topRight" activeCell="E115" sqref="E115"/>
      <selection pane="bottomLeft" activeCell="E115" sqref="E115"/>
      <selection pane="bottomRight" activeCell="A3" sqref="A3:B102"/>
    </sheetView>
  </sheetViews>
  <sheetFormatPr baseColWidth="10" defaultRowHeight="15" x14ac:dyDescent="0.2"/>
  <cols>
    <col min="1" max="2" width="11.5" customWidth="1"/>
    <col min="3" max="3" width="31.83203125" customWidth="1"/>
    <col min="4" max="4" width="11.5" hidden="1" customWidth="1"/>
    <col min="5" max="6" width="8.5" customWidth="1"/>
    <col min="7" max="7" width="8.83203125" customWidth="1"/>
    <col min="8" max="8" width="13.6640625" customWidth="1"/>
    <col min="9" max="9" width="13.5" customWidth="1"/>
    <col min="10" max="10" width="12.1640625" customWidth="1"/>
  </cols>
  <sheetData>
    <row r="1" spans="1:18" ht="32.25" customHeight="1" x14ac:dyDescent="0.2">
      <c r="A1" s="87" t="s">
        <v>218</v>
      </c>
      <c r="B1" s="89" t="s">
        <v>223</v>
      </c>
      <c r="C1" s="89" t="s">
        <v>217</v>
      </c>
      <c r="D1" s="87" t="s">
        <v>263</v>
      </c>
      <c r="E1" s="103" t="s">
        <v>250</v>
      </c>
      <c r="F1" s="105"/>
      <c r="G1" s="105"/>
      <c r="H1" s="103" t="s">
        <v>282</v>
      </c>
      <c r="I1" s="105" t="s">
        <v>312</v>
      </c>
      <c r="J1" s="107" t="s">
        <v>283</v>
      </c>
      <c r="K1" s="36"/>
      <c r="L1" s="36"/>
      <c r="M1" s="36"/>
      <c r="N1" s="36"/>
      <c r="O1" s="36"/>
      <c r="P1" s="36"/>
      <c r="Q1" s="38"/>
      <c r="R1" s="40"/>
    </row>
    <row r="2" spans="1:18" ht="16" x14ac:dyDescent="0.2">
      <c r="A2" s="88"/>
      <c r="B2" s="90"/>
      <c r="C2" s="109"/>
      <c r="D2" s="110"/>
      <c r="E2" s="32" t="s">
        <v>309</v>
      </c>
      <c r="F2" s="32" t="s">
        <v>310</v>
      </c>
      <c r="G2" s="32" t="s">
        <v>311</v>
      </c>
      <c r="H2" s="104"/>
      <c r="I2" s="106"/>
      <c r="J2" s="108"/>
      <c r="K2" s="37"/>
      <c r="L2" s="37"/>
      <c r="M2" s="37"/>
      <c r="N2" s="37"/>
      <c r="O2" s="37"/>
      <c r="P2" s="37"/>
      <c r="Q2" s="39"/>
      <c r="R2" s="41"/>
    </row>
    <row r="3" spans="1:18" x14ac:dyDescent="0.2">
      <c r="A3" t="s">
        <v>275</v>
      </c>
      <c r="B3" t="s">
        <v>139</v>
      </c>
      <c r="C3" t="s">
        <v>140</v>
      </c>
      <c r="D3" t="s">
        <v>96</v>
      </c>
      <c r="E3">
        <v>21</v>
      </c>
      <c r="F3" s="13">
        <v>9</v>
      </c>
      <c r="G3" s="13">
        <v>8</v>
      </c>
      <c r="H3" s="18" t="s">
        <v>222</v>
      </c>
      <c r="I3" s="18" t="s">
        <v>222</v>
      </c>
      <c r="J3" s="18" t="s">
        <v>222</v>
      </c>
    </row>
    <row r="4" spans="1:18" x14ac:dyDescent="0.2">
      <c r="A4" t="s">
        <v>275</v>
      </c>
      <c r="B4" t="s">
        <v>139</v>
      </c>
      <c r="C4" t="s">
        <v>284</v>
      </c>
      <c r="D4" t="s">
        <v>98</v>
      </c>
      <c r="E4">
        <v>14</v>
      </c>
      <c r="F4" s="13">
        <v>6</v>
      </c>
      <c r="G4" s="13">
        <v>4</v>
      </c>
      <c r="H4" s="18">
        <v>6.7699999999999996E-2</v>
      </c>
      <c r="I4" s="18" t="s">
        <v>222</v>
      </c>
      <c r="J4" s="18">
        <v>1.5E-3</v>
      </c>
    </row>
    <row r="5" spans="1:18" x14ac:dyDescent="0.2">
      <c r="A5" t="s">
        <v>274</v>
      </c>
      <c r="B5" t="s">
        <v>159</v>
      </c>
      <c r="C5" t="s">
        <v>171</v>
      </c>
      <c r="D5" t="s">
        <v>219</v>
      </c>
      <c r="E5">
        <v>23</v>
      </c>
      <c r="F5" s="13">
        <v>10</v>
      </c>
      <c r="G5" s="13">
        <v>7</v>
      </c>
      <c r="H5" s="18" t="s">
        <v>222</v>
      </c>
      <c r="I5" s="18" t="s">
        <v>222</v>
      </c>
      <c r="J5" s="18" t="s">
        <v>222</v>
      </c>
    </row>
    <row r="6" spans="1:18" x14ac:dyDescent="0.2">
      <c r="A6" t="s">
        <v>275</v>
      </c>
      <c r="B6" t="s">
        <v>139</v>
      </c>
      <c r="C6" t="s">
        <v>141</v>
      </c>
      <c r="D6" t="s">
        <v>1</v>
      </c>
      <c r="E6">
        <v>18</v>
      </c>
      <c r="F6" s="13">
        <v>7</v>
      </c>
      <c r="G6" s="13">
        <v>6</v>
      </c>
      <c r="H6" s="18">
        <v>3.9100000000000003E-2</v>
      </c>
      <c r="I6" s="18" t="s">
        <v>222</v>
      </c>
      <c r="J6" s="18">
        <v>2.9999999999999997E-4</v>
      </c>
    </row>
    <row r="7" spans="1:18" x14ac:dyDescent="0.2">
      <c r="A7" t="s">
        <v>277</v>
      </c>
      <c r="B7" t="s">
        <v>142</v>
      </c>
      <c r="C7" t="s">
        <v>245</v>
      </c>
      <c r="D7" t="s">
        <v>130</v>
      </c>
      <c r="E7">
        <v>17</v>
      </c>
      <c r="F7" s="13">
        <v>6</v>
      </c>
      <c r="G7" s="13">
        <v>6</v>
      </c>
      <c r="H7" s="18">
        <v>6.3299999999999995E-2</v>
      </c>
      <c r="I7" s="18">
        <v>5.0500000000000003E-2</v>
      </c>
      <c r="J7" s="18">
        <v>1.1000000000000001E-3</v>
      </c>
    </row>
    <row r="8" spans="1:18" x14ac:dyDescent="0.2">
      <c r="A8" t="s">
        <v>277</v>
      </c>
      <c r="B8" t="s">
        <v>142</v>
      </c>
      <c r="C8" t="s">
        <v>143</v>
      </c>
      <c r="D8" t="s">
        <v>60</v>
      </c>
      <c r="E8">
        <v>18</v>
      </c>
      <c r="F8" s="13">
        <v>6</v>
      </c>
      <c r="G8" s="13">
        <v>7</v>
      </c>
      <c r="H8" s="18">
        <v>3.6700000000000003E-2</v>
      </c>
      <c r="I8" s="18">
        <v>2.7699999999999999E-2</v>
      </c>
      <c r="J8" s="18">
        <v>4.0000000000000002E-4</v>
      </c>
    </row>
    <row r="9" spans="1:18" x14ac:dyDescent="0.2">
      <c r="A9" t="s">
        <v>277</v>
      </c>
      <c r="B9" t="s">
        <v>142</v>
      </c>
      <c r="C9" t="s">
        <v>144</v>
      </c>
      <c r="D9" t="s">
        <v>131</v>
      </c>
      <c r="E9">
        <v>19</v>
      </c>
      <c r="F9" s="13">
        <v>6</v>
      </c>
      <c r="G9" s="13">
        <v>8</v>
      </c>
      <c r="H9" s="18">
        <v>6.6199999999999995E-2</v>
      </c>
      <c r="I9" s="18">
        <v>5.3900000000000003E-2</v>
      </c>
      <c r="J9" s="18">
        <v>8.0000000000000004E-4</v>
      </c>
    </row>
    <row r="10" spans="1:18" x14ac:dyDescent="0.2">
      <c r="A10" t="s">
        <v>278</v>
      </c>
      <c r="B10" t="s">
        <v>142</v>
      </c>
      <c r="C10" t="s">
        <v>145</v>
      </c>
      <c r="D10" t="s">
        <v>13</v>
      </c>
      <c r="E10">
        <v>14</v>
      </c>
      <c r="F10" s="13">
        <v>4</v>
      </c>
      <c r="G10" s="13">
        <v>5</v>
      </c>
      <c r="H10" s="18">
        <v>0.16059999999999999</v>
      </c>
      <c r="I10" s="18">
        <v>0.1318</v>
      </c>
      <c r="J10" s="18">
        <v>4.7000000000000002E-3</v>
      </c>
    </row>
    <row r="11" spans="1:18" x14ac:dyDescent="0.2">
      <c r="A11" t="s">
        <v>278</v>
      </c>
      <c r="B11" t="s">
        <v>142</v>
      </c>
      <c r="C11" t="s">
        <v>146</v>
      </c>
      <c r="D11" t="s">
        <v>14</v>
      </c>
      <c r="E11">
        <v>18</v>
      </c>
      <c r="F11" s="13">
        <v>5</v>
      </c>
      <c r="G11" s="13">
        <v>6</v>
      </c>
      <c r="H11" s="18">
        <v>0.1065</v>
      </c>
      <c r="I11" s="18">
        <v>8.9099999999999999E-2</v>
      </c>
      <c r="J11" s="18">
        <v>1.9E-3</v>
      </c>
    </row>
    <row r="12" spans="1:18" x14ac:dyDescent="0.2">
      <c r="A12" t="s">
        <v>278</v>
      </c>
      <c r="B12" t="s">
        <v>142</v>
      </c>
      <c r="C12" t="s">
        <v>147</v>
      </c>
      <c r="D12" t="s">
        <v>104</v>
      </c>
      <c r="E12">
        <v>17</v>
      </c>
      <c r="F12" s="13">
        <v>6</v>
      </c>
      <c r="G12" s="13">
        <v>7</v>
      </c>
      <c r="H12" s="18">
        <v>0.13700000000000001</v>
      </c>
      <c r="I12" s="18">
        <v>0.12620000000000001</v>
      </c>
      <c r="J12" s="18">
        <v>1.1000000000000001E-3</v>
      </c>
    </row>
    <row r="13" spans="1:18" x14ac:dyDescent="0.2">
      <c r="A13" t="s">
        <v>278</v>
      </c>
      <c r="B13" t="s">
        <v>142</v>
      </c>
      <c r="C13" t="s">
        <v>148</v>
      </c>
      <c r="D13" t="s">
        <v>2</v>
      </c>
      <c r="E13">
        <v>15</v>
      </c>
      <c r="F13" s="13">
        <v>5</v>
      </c>
      <c r="G13" s="13">
        <v>5</v>
      </c>
      <c r="H13" s="18">
        <v>0.3488</v>
      </c>
      <c r="I13" s="18">
        <v>0.314</v>
      </c>
      <c r="J13" s="18">
        <v>9.4999999999999998E-3</v>
      </c>
    </row>
    <row r="14" spans="1:18" x14ac:dyDescent="0.2">
      <c r="A14" t="s">
        <v>278</v>
      </c>
      <c r="B14" t="s">
        <v>142</v>
      </c>
      <c r="C14" t="s">
        <v>149</v>
      </c>
      <c r="D14" t="s">
        <v>15</v>
      </c>
      <c r="E14">
        <v>14</v>
      </c>
      <c r="F14" s="13">
        <v>5</v>
      </c>
      <c r="G14" s="13">
        <v>5</v>
      </c>
      <c r="H14" s="18">
        <v>0.1069</v>
      </c>
      <c r="I14" s="18">
        <v>8.1199999999999994E-2</v>
      </c>
      <c r="J14" s="18">
        <v>3.0999999999999999E-3</v>
      </c>
    </row>
    <row r="15" spans="1:18" x14ac:dyDescent="0.2">
      <c r="A15" t="s">
        <v>278</v>
      </c>
      <c r="B15" t="s">
        <v>142</v>
      </c>
      <c r="C15" t="s">
        <v>150</v>
      </c>
      <c r="D15" t="s">
        <v>221</v>
      </c>
      <c r="E15">
        <v>17</v>
      </c>
      <c r="F15" s="13">
        <v>5</v>
      </c>
      <c r="G15" s="13">
        <v>6</v>
      </c>
      <c r="H15" s="18">
        <v>4.2999999999999997E-2</v>
      </c>
      <c r="I15" s="18">
        <v>3.8699999999999998E-2</v>
      </c>
      <c r="J15" s="18">
        <v>1E-3</v>
      </c>
    </row>
    <row r="16" spans="1:18" x14ac:dyDescent="0.2">
      <c r="A16" t="s">
        <v>151</v>
      </c>
      <c r="B16" t="s">
        <v>151</v>
      </c>
      <c r="C16" t="s">
        <v>3</v>
      </c>
      <c r="D16" t="s">
        <v>4</v>
      </c>
      <c r="E16">
        <v>14</v>
      </c>
      <c r="F16" s="13">
        <v>7</v>
      </c>
      <c r="G16" s="13">
        <v>7</v>
      </c>
      <c r="H16" s="18">
        <v>4.2599999999999999E-2</v>
      </c>
      <c r="I16" s="18" t="s">
        <v>222</v>
      </c>
      <c r="J16" s="18">
        <v>5.0000000000000001E-4</v>
      </c>
    </row>
    <row r="17" spans="1:10" x14ac:dyDescent="0.2">
      <c r="A17" t="s">
        <v>276</v>
      </c>
      <c r="B17" t="s">
        <v>152</v>
      </c>
      <c r="C17" t="s">
        <v>153</v>
      </c>
      <c r="D17" t="s">
        <v>5</v>
      </c>
      <c r="E17">
        <v>8</v>
      </c>
      <c r="F17" s="13">
        <v>5</v>
      </c>
      <c r="G17" s="13">
        <v>3</v>
      </c>
      <c r="H17" s="18">
        <v>3.0200000000000001E-2</v>
      </c>
      <c r="I17" s="18" t="s">
        <v>222</v>
      </c>
      <c r="J17" s="18">
        <v>1.1000000000000001E-3</v>
      </c>
    </row>
    <row r="18" spans="1:10" x14ac:dyDescent="0.2">
      <c r="A18" t="s">
        <v>276</v>
      </c>
      <c r="B18" t="s">
        <v>152</v>
      </c>
      <c r="C18" t="s">
        <v>154</v>
      </c>
      <c r="D18" t="s">
        <v>6</v>
      </c>
      <c r="E18">
        <v>11</v>
      </c>
      <c r="F18" s="13">
        <v>4</v>
      </c>
      <c r="G18" s="13">
        <v>5</v>
      </c>
      <c r="H18" s="18">
        <v>4.82E-2</v>
      </c>
      <c r="I18" s="18" t="s">
        <v>222</v>
      </c>
      <c r="J18" s="18">
        <v>1E-3</v>
      </c>
    </row>
    <row r="19" spans="1:10" x14ac:dyDescent="0.2">
      <c r="A19" t="s">
        <v>276</v>
      </c>
      <c r="B19" t="s">
        <v>152</v>
      </c>
      <c r="C19" t="s">
        <v>155</v>
      </c>
      <c r="D19" t="s">
        <v>7</v>
      </c>
      <c r="E19">
        <v>9</v>
      </c>
      <c r="F19" s="13">
        <v>5</v>
      </c>
      <c r="G19" s="13">
        <v>3</v>
      </c>
      <c r="H19" s="18">
        <v>5.4699999999999999E-2</v>
      </c>
      <c r="I19" s="18" t="s">
        <v>222</v>
      </c>
      <c r="J19" s="18">
        <v>1.9E-3</v>
      </c>
    </row>
    <row r="20" spans="1:10" x14ac:dyDescent="0.2">
      <c r="A20" t="s">
        <v>275</v>
      </c>
      <c r="B20" t="s">
        <v>139</v>
      </c>
      <c r="C20" t="s">
        <v>99</v>
      </c>
      <c r="D20" t="s">
        <v>100</v>
      </c>
      <c r="E20">
        <v>14</v>
      </c>
      <c r="F20" s="13">
        <v>5</v>
      </c>
      <c r="G20" s="13">
        <v>8</v>
      </c>
      <c r="H20" s="18">
        <v>6.4600000000000005E-2</v>
      </c>
      <c r="I20" s="18" t="s">
        <v>222</v>
      </c>
      <c r="J20" s="18">
        <v>1E-3</v>
      </c>
    </row>
    <row r="21" spans="1:10" x14ac:dyDescent="0.2">
      <c r="A21" t="s">
        <v>276</v>
      </c>
      <c r="B21" t="s">
        <v>152</v>
      </c>
      <c r="C21" t="s">
        <v>156</v>
      </c>
      <c r="D21" t="s">
        <v>8</v>
      </c>
      <c r="E21">
        <v>12</v>
      </c>
      <c r="F21" s="13">
        <v>5</v>
      </c>
      <c r="G21" s="13">
        <v>4</v>
      </c>
      <c r="H21" s="18">
        <v>2.3099999999999999E-2</v>
      </c>
      <c r="I21" s="18" t="s">
        <v>222</v>
      </c>
      <c r="J21" s="18">
        <v>8.0000000000000004E-4</v>
      </c>
    </row>
    <row r="22" spans="1:10" x14ac:dyDescent="0.2">
      <c r="A22" t="s">
        <v>276</v>
      </c>
      <c r="B22" t="s">
        <v>152</v>
      </c>
      <c r="C22" t="s">
        <v>157</v>
      </c>
      <c r="D22" t="s">
        <v>9</v>
      </c>
      <c r="E22">
        <v>7</v>
      </c>
      <c r="F22" s="13">
        <v>2</v>
      </c>
      <c r="G22" s="13">
        <v>3</v>
      </c>
      <c r="H22" s="18">
        <v>6.2799999999999995E-2</v>
      </c>
      <c r="I22" s="18" t="s">
        <v>222</v>
      </c>
      <c r="J22" s="18">
        <v>1.9E-3</v>
      </c>
    </row>
    <row r="23" spans="1:10" x14ac:dyDescent="0.2">
      <c r="A23" t="s">
        <v>276</v>
      </c>
      <c r="B23" t="s">
        <v>152</v>
      </c>
      <c r="C23" t="s">
        <v>158</v>
      </c>
      <c r="D23" t="s">
        <v>10</v>
      </c>
      <c r="E23">
        <v>9</v>
      </c>
      <c r="F23" s="13">
        <v>4</v>
      </c>
      <c r="G23" s="13">
        <v>2</v>
      </c>
      <c r="H23" s="18">
        <v>2.69E-2</v>
      </c>
      <c r="I23" s="18" t="s">
        <v>222</v>
      </c>
      <c r="J23" s="18">
        <v>6.9999999999999999E-4</v>
      </c>
    </row>
    <row r="24" spans="1:10" x14ac:dyDescent="0.2">
      <c r="A24" t="s">
        <v>274</v>
      </c>
      <c r="B24" t="s">
        <v>366</v>
      </c>
      <c r="C24" t="s">
        <v>248</v>
      </c>
      <c r="D24" t="s">
        <v>228</v>
      </c>
      <c r="E24">
        <v>17</v>
      </c>
      <c r="F24" s="13">
        <v>5</v>
      </c>
      <c r="G24" s="13">
        <v>8</v>
      </c>
      <c r="H24" s="18">
        <v>6.1100000000000002E-2</v>
      </c>
      <c r="I24" s="18" t="s">
        <v>222</v>
      </c>
      <c r="J24" s="18">
        <v>1.6999999999999999E-3</v>
      </c>
    </row>
    <row r="25" spans="1:10" x14ac:dyDescent="0.2">
      <c r="A25" t="s">
        <v>274</v>
      </c>
      <c r="B25" t="s">
        <v>159</v>
      </c>
      <c r="C25" t="s">
        <v>11</v>
      </c>
      <c r="D25" t="s">
        <v>230</v>
      </c>
      <c r="E25">
        <v>21</v>
      </c>
      <c r="F25" s="13">
        <v>9</v>
      </c>
      <c r="G25" s="13">
        <v>7</v>
      </c>
      <c r="H25" s="18">
        <v>6.1199999999999997E-2</v>
      </c>
      <c r="I25" s="18" t="s">
        <v>222</v>
      </c>
      <c r="J25" s="18">
        <v>1.8E-3</v>
      </c>
    </row>
    <row r="26" spans="1:10" hidden="1" x14ac:dyDescent="0.2">
      <c r="A26" t="s">
        <v>280</v>
      </c>
      <c r="B26" t="s">
        <v>102</v>
      </c>
      <c r="C26" t="s">
        <v>160</v>
      </c>
      <c r="D26" t="s">
        <v>103</v>
      </c>
      <c r="E26">
        <v>6</v>
      </c>
      <c r="F26" s="13">
        <v>6</v>
      </c>
      <c r="G26" s="13">
        <v>0</v>
      </c>
      <c r="H26" s="18" t="s">
        <v>222</v>
      </c>
      <c r="I26" s="18" t="s">
        <v>222</v>
      </c>
      <c r="J26" s="18" t="s">
        <v>222</v>
      </c>
    </row>
    <row r="27" spans="1:10" x14ac:dyDescent="0.2">
      <c r="A27" t="s">
        <v>274</v>
      </c>
      <c r="B27" t="s">
        <v>159</v>
      </c>
      <c r="C27" t="s">
        <v>161</v>
      </c>
      <c r="D27" t="s">
        <v>232</v>
      </c>
      <c r="E27">
        <v>20</v>
      </c>
      <c r="F27" s="13">
        <v>9</v>
      </c>
      <c r="G27" s="13">
        <v>5</v>
      </c>
      <c r="H27" s="18">
        <v>0.1158</v>
      </c>
      <c r="I27" s="18" t="s">
        <v>222</v>
      </c>
      <c r="J27" s="18">
        <v>1.0500000000000001E-2</v>
      </c>
    </row>
    <row r="28" spans="1:10" x14ac:dyDescent="0.2">
      <c r="A28" t="s">
        <v>277</v>
      </c>
      <c r="B28" t="s">
        <v>142</v>
      </c>
      <c r="C28" t="s">
        <v>307</v>
      </c>
      <c r="D28" t="s">
        <v>19</v>
      </c>
      <c r="E28">
        <v>19</v>
      </c>
      <c r="F28" s="13">
        <v>6</v>
      </c>
      <c r="G28" s="13">
        <v>8</v>
      </c>
      <c r="H28" s="18">
        <v>5.5599999999999997E-2</v>
      </c>
      <c r="I28" s="18">
        <v>4.8099999999999997E-2</v>
      </c>
      <c r="J28" s="18">
        <v>2.9999999999999997E-4</v>
      </c>
    </row>
    <row r="29" spans="1:10" x14ac:dyDescent="0.2">
      <c r="A29" t="s">
        <v>279</v>
      </c>
      <c r="B29" t="s">
        <v>159</v>
      </c>
      <c r="C29" t="s">
        <v>216</v>
      </c>
      <c r="D29" t="s">
        <v>20</v>
      </c>
      <c r="E29">
        <v>21</v>
      </c>
      <c r="F29" s="13">
        <v>9</v>
      </c>
      <c r="G29" s="13">
        <v>7</v>
      </c>
      <c r="H29" s="18">
        <v>6.0900000000000003E-2</v>
      </c>
      <c r="I29" s="18" t="s">
        <v>222</v>
      </c>
      <c r="J29" s="18">
        <v>1.9E-3</v>
      </c>
    </row>
    <row r="30" spans="1:10" x14ac:dyDescent="0.2">
      <c r="A30" t="s">
        <v>274</v>
      </c>
      <c r="B30" t="s">
        <v>159</v>
      </c>
      <c r="C30" t="s">
        <v>21</v>
      </c>
      <c r="D30" t="s">
        <v>22</v>
      </c>
      <c r="E30">
        <v>19</v>
      </c>
      <c r="F30" s="13">
        <v>8</v>
      </c>
      <c r="G30" s="13">
        <v>5</v>
      </c>
      <c r="H30" s="18">
        <v>5.5500000000000001E-2</v>
      </c>
      <c r="I30" s="18" t="s">
        <v>222</v>
      </c>
      <c r="J30" s="18">
        <v>8.0000000000000004E-4</v>
      </c>
    </row>
    <row r="31" spans="1:10" x14ac:dyDescent="0.2">
      <c r="A31" t="s">
        <v>275</v>
      </c>
      <c r="B31" t="s">
        <v>139</v>
      </c>
      <c r="C31" t="s">
        <v>162</v>
      </c>
      <c r="D31" t="s">
        <v>106</v>
      </c>
      <c r="E31">
        <v>16</v>
      </c>
      <c r="F31" s="13">
        <v>7</v>
      </c>
      <c r="G31" s="13">
        <v>3</v>
      </c>
      <c r="H31" s="18">
        <v>5.5300000000000002E-2</v>
      </c>
      <c r="I31" s="18" t="s">
        <v>222</v>
      </c>
      <c r="J31" s="18">
        <v>1.4E-3</v>
      </c>
    </row>
    <row r="32" spans="1:10" x14ac:dyDescent="0.2">
      <c r="A32" t="s">
        <v>151</v>
      </c>
      <c r="B32" t="s">
        <v>151</v>
      </c>
      <c r="C32" t="s">
        <v>258</v>
      </c>
      <c r="D32" t="s">
        <v>259</v>
      </c>
      <c r="E32">
        <v>11</v>
      </c>
      <c r="F32" s="13">
        <v>7</v>
      </c>
      <c r="G32" s="13">
        <v>5</v>
      </c>
      <c r="H32" s="18" t="s">
        <v>222</v>
      </c>
      <c r="I32" s="18" t="s">
        <v>222</v>
      </c>
      <c r="J32" s="18" t="s">
        <v>222</v>
      </c>
    </row>
    <row r="33" spans="1:10" x14ac:dyDescent="0.2">
      <c r="A33" t="s">
        <v>277</v>
      </c>
      <c r="B33" t="s">
        <v>142</v>
      </c>
      <c r="C33" t="s">
        <v>163</v>
      </c>
      <c r="D33" t="s">
        <v>24</v>
      </c>
      <c r="E33">
        <v>18</v>
      </c>
      <c r="F33" s="13">
        <v>5</v>
      </c>
      <c r="G33" s="13">
        <v>7</v>
      </c>
      <c r="H33" s="18">
        <v>8.8800000000000004E-2</v>
      </c>
      <c r="I33" s="18">
        <v>6.8199999999999997E-2</v>
      </c>
      <c r="J33" s="18">
        <v>1.6000000000000001E-3</v>
      </c>
    </row>
    <row r="34" spans="1:10" x14ac:dyDescent="0.2">
      <c r="A34" t="s">
        <v>275</v>
      </c>
      <c r="B34" t="s">
        <v>139</v>
      </c>
      <c r="C34" t="s">
        <v>164</v>
      </c>
      <c r="D34" t="s">
        <v>108</v>
      </c>
      <c r="E34">
        <v>20</v>
      </c>
      <c r="F34" s="13">
        <v>7</v>
      </c>
      <c r="G34" s="13">
        <v>6</v>
      </c>
      <c r="H34" s="18">
        <v>2.4299999999999999E-2</v>
      </c>
      <c r="I34" s="18" t="s">
        <v>222</v>
      </c>
      <c r="J34" s="18">
        <v>1.1000000000000001E-3</v>
      </c>
    </row>
    <row r="35" spans="1:10" x14ac:dyDescent="0.2">
      <c r="A35" t="s">
        <v>308</v>
      </c>
      <c r="B35" t="s">
        <v>109</v>
      </c>
      <c r="C35" t="s">
        <v>308</v>
      </c>
      <c r="D35" t="s">
        <v>109</v>
      </c>
      <c r="E35">
        <v>3</v>
      </c>
      <c r="F35" s="13">
        <v>2</v>
      </c>
      <c r="G35" s="13">
        <v>2</v>
      </c>
      <c r="H35" s="18" t="s">
        <v>289</v>
      </c>
      <c r="I35" s="18" t="s">
        <v>222</v>
      </c>
      <c r="J35" s="18">
        <v>1.6000000000000001E-3</v>
      </c>
    </row>
    <row r="36" spans="1:10" x14ac:dyDescent="0.2">
      <c r="A36" t="s">
        <v>276</v>
      </c>
      <c r="B36" t="s">
        <v>152</v>
      </c>
      <c r="C36" t="s">
        <v>165</v>
      </c>
      <c r="D36" t="s">
        <v>25</v>
      </c>
      <c r="E36">
        <v>6</v>
      </c>
      <c r="F36" s="13">
        <v>3</v>
      </c>
      <c r="G36" s="13">
        <v>2</v>
      </c>
      <c r="H36" s="18">
        <v>4.1599999999999998E-2</v>
      </c>
      <c r="I36" s="18" t="s">
        <v>222</v>
      </c>
      <c r="J36" s="18">
        <v>2.9999999999999997E-4</v>
      </c>
    </row>
    <row r="37" spans="1:10" x14ac:dyDescent="0.2">
      <c r="A37" t="s">
        <v>276</v>
      </c>
      <c r="B37" t="s">
        <v>152</v>
      </c>
      <c r="C37" t="s">
        <v>166</v>
      </c>
      <c r="D37" t="s">
        <v>26</v>
      </c>
      <c r="E37">
        <v>11</v>
      </c>
      <c r="F37" s="13">
        <v>5</v>
      </c>
      <c r="G37" s="13">
        <v>3</v>
      </c>
      <c r="H37" s="18">
        <v>6.1400000000000003E-2</v>
      </c>
      <c r="I37" s="18" t="s">
        <v>222</v>
      </c>
      <c r="J37" s="18">
        <v>1.4E-3</v>
      </c>
    </row>
    <row r="38" spans="1:10" x14ac:dyDescent="0.2">
      <c r="A38" t="s">
        <v>275</v>
      </c>
      <c r="B38" t="s">
        <v>139</v>
      </c>
      <c r="C38" t="s">
        <v>167</v>
      </c>
      <c r="D38" t="s">
        <v>110</v>
      </c>
      <c r="E38">
        <v>21</v>
      </c>
      <c r="F38" s="13">
        <v>8</v>
      </c>
      <c r="G38" s="13">
        <v>8</v>
      </c>
      <c r="H38" s="18" t="s">
        <v>222</v>
      </c>
      <c r="I38" s="18" t="s">
        <v>222</v>
      </c>
      <c r="J38" s="18" t="s">
        <v>222</v>
      </c>
    </row>
    <row r="39" spans="1:10" x14ac:dyDescent="0.2">
      <c r="A39" t="s">
        <v>276</v>
      </c>
      <c r="B39" t="s">
        <v>152</v>
      </c>
      <c r="C39" t="s">
        <v>168</v>
      </c>
      <c r="D39" t="s">
        <v>28</v>
      </c>
      <c r="E39">
        <v>6</v>
      </c>
      <c r="F39" s="13">
        <v>2</v>
      </c>
      <c r="G39" s="13">
        <v>5</v>
      </c>
      <c r="H39" s="18">
        <v>3.8399999999999997E-2</v>
      </c>
      <c r="I39" s="18" t="s">
        <v>222</v>
      </c>
      <c r="J39" s="18">
        <v>8.9999999999999998E-4</v>
      </c>
    </row>
    <row r="40" spans="1:10" x14ac:dyDescent="0.2">
      <c r="A40" t="s">
        <v>274</v>
      </c>
      <c r="B40" t="s">
        <v>159</v>
      </c>
      <c r="C40" t="s">
        <v>247</v>
      </c>
      <c r="D40" t="s">
        <v>256</v>
      </c>
      <c r="E40">
        <v>19</v>
      </c>
      <c r="F40" s="13">
        <v>8</v>
      </c>
      <c r="G40" s="13">
        <v>6</v>
      </c>
      <c r="H40" s="18" t="s">
        <v>222</v>
      </c>
      <c r="I40" s="18" t="s">
        <v>222</v>
      </c>
      <c r="J40" s="18" t="s">
        <v>222</v>
      </c>
    </row>
    <row r="41" spans="1:10" x14ac:dyDescent="0.2">
      <c r="A41" t="s">
        <v>276</v>
      </c>
      <c r="B41" t="s">
        <v>152</v>
      </c>
      <c r="C41" t="s">
        <v>169</v>
      </c>
      <c r="D41" t="s">
        <v>29</v>
      </c>
      <c r="E41">
        <v>7</v>
      </c>
      <c r="F41" s="13">
        <v>4</v>
      </c>
      <c r="G41" s="13">
        <v>3</v>
      </c>
      <c r="H41" s="18">
        <v>2.58E-2</v>
      </c>
      <c r="I41" s="18" t="s">
        <v>222</v>
      </c>
      <c r="J41" s="18">
        <v>5.0000000000000001E-4</v>
      </c>
    </row>
    <row r="42" spans="1:10" x14ac:dyDescent="0.2">
      <c r="A42" t="s">
        <v>279</v>
      </c>
      <c r="B42" t="s">
        <v>159</v>
      </c>
      <c r="C42" t="s">
        <v>30</v>
      </c>
      <c r="D42" t="s">
        <v>220</v>
      </c>
      <c r="E42">
        <v>19</v>
      </c>
      <c r="F42" s="13">
        <v>9</v>
      </c>
      <c r="G42" s="13">
        <v>8</v>
      </c>
      <c r="H42" s="18">
        <v>3.4200000000000001E-2</v>
      </c>
      <c r="I42" s="18" t="s">
        <v>222</v>
      </c>
      <c r="J42" s="18">
        <v>1.1999999999999999E-3</v>
      </c>
    </row>
    <row r="43" spans="1:10" x14ac:dyDescent="0.2">
      <c r="A43" t="s">
        <v>274</v>
      </c>
      <c r="B43" t="s">
        <v>159</v>
      </c>
      <c r="C43" t="s">
        <v>31</v>
      </c>
      <c r="D43" t="s">
        <v>32</v>
      </c>
      <c r="E43">
        <v>17</v>
      </c>
      <c r="F43" s="13">
        <v>7</v>
      </c>
      <c r="G43" s="13">
        <v>5</v>
      </c>
      <c r="H43" s="18">
        <v>0.08</v>
      </c>
      <c r="I43" s="18" t="s">
        <v>222</v>
      </c>
      <c r="J43" s="18">
        <v>3.3E-3</v>
      </c>
    </row>
    <row r="44" spans="1:10" x14ac:dyDescent="0.2">
      <c r="A44" t="s">
        <v>276</v>
      </c>
      <c r="B44" t="s">
        <v>152</v>
      </c>
      <c r="C44" t="s">
        <v>170</v>
      </c>
      <c r="D44" t="s">
        <v>33</v>
      </c>
      <c r="E44">
        <v>4</v>
      </c>
      <c r="F44" s="13">
        <v>3</v>
      </c>
      <c r="G44" s="13">
        <v>2</v>
      </c>
      <c r="H44" s="18" t="s">
        <v>222</v>
      </c>
      <c r="I44" s="18" t="s">
        <v>222</v>
      </c>
      <c r="J44" s="18" t="s">
        <v>222</v>
      </c>
    </row>
    <row r="45" spans="1:10" x14ac:dyDescent="0.2">
      <c r="A45" t="s">
        <v>275</v>
      </c>
      <c r="B45" t="s">
        <v>139</v>
      </c>
      <c r="C45" t="s">
        <v>35</v>
      </c>
      <c r="D45" t="s">
        <v>36</v>
      </c>
      <c r="E45">
        <v>18</v>
      </c>
      <c r="F45" s="13">
        <v>7</v>
      </c>
      <c r="G45" s="13">
        <v>6</v>
      </c>
      <c r="H45" s="18">
        <v>2.9100000000000001E-2</v>
      </c>
      <c r="I45" s="18" t="s">
        <v>222</v>
      </c>
      <c r="J45" s="18">
        <v>2.9999999999999997E-4</v>
      </c>
    </row>
    <row r="46" spans="1:10" x14ac:dyDescent="0.2">
      <c r="A46" t="s">
        <v>276</v>
      </c>
      <c r="B46" t="s">
        <v>152</v>
      </c>
      <c r="C46" t="s">
        <v>172</v>
      </c>
      <c r="D46" t="s">
        <v>37</v>
      </c>
      <c r="E46">
        <v>4</v>
      </c>
      <c r="F46" s="13">
        <v>2</v>
      </c>
      <c r="G46" s="13">
        <v>2</v>
      </c>
      <c r="H46" s="18" t="s">
        <v>222</v>
      </c>
      <c r="I46" s="18" t="s">
        <v>222</v>
      </c>
      <c r="J46" s="18" t="s">
        <v>222</v>
      </c>
    </row>
    <row r="47" spans="1:10" x14ac:dyDescent="0.2">
      <c r="A47" t="s">
        <v>274</v>
      </c>
      <c r="B47" t="s">
        <v>159</v>
      </c>
      <c r="C47" t="s">
        <v>111</v>
      </c>
      <c r="D47" t="s">
        <v>112</v>
      </c>
      <c r="E47">
        <v>23</v>
      </c>
      <c r="F47" s="13">
        <v>8</v>
      </c>
      <c r="G47" s="13">
        <v>8</v>
      </c>
      <c r="H47" s="18" t="s">
        <v>222</v>
      </c>
      <c r="I47" s="18" t="s">
        <v>222</v>
      </c>
      <c r="J47" s="18" t="s">
        <v>222</v>
      </c>
    </row>
    <row r="48" spans="1:10" x14ac:dyDescent="0.2">
      <c r="A48" t="s">
        <v>274</v>
      </c>
      <c r="B48" t="s">
        <v>159</v>
      </c>
      <c r="C48" t="s">
        <v>38</v>
      </c>
      <c r="D48" t="s">
        <v>39</v>
      </c>
      <c r="E48">
        <v>20</v>
      </c>
      <c r="F48" s="13">
        <v>9</v>
      </c>
      <c r="G48" s="13">
        <v>8</v>
      </c>
      <c r="H48" s="18">
        <v>4.58E-2</v>
      </c>
      <c r="I48" s="18" t="s">
        <v>222</v>
      </c>
      <c r="J48" s="18">
        <v>6.9999999999999999E-4</v>
      </c>
    </row>
    <row r="49" spans="1:10" x14ac:dyDescent="0.2">
      <c r="A49" t="s">
        <v>277</v>
      </c>
      <c r="B49" t="s">
        <v>142</v>
      </c>
      <c r="C49" t="s">
        <v>173</v>
      </c>
      <c r="D49" t="s">
        <v>41</v>
      </c>
      <c r="E49">
        <v>19</v>
      </c>
      <c r="F49" s="13">
        <v>6</v>
      </c>
      <c r="G49" s="13">
        <v>6</v>
      </c>
      <c r="H49" s="18">
        <v>7.1300000000000002E-2</v>
      </c>
      <c r="I49" s="18">
        <v>5.6800000000000003E-2</v>
      </c>
      <c r="J49" s="18">
        <v>5.9999999999999995E-4</v>
      </c>
    </row>
    <row r="50" spans="1:10" x14ac:dyDescent="0.2">
      <c r="A50" t="s">
        <v>276</v>
      </c>
      <c r="B50" t="s">
        <v>152</v>
      </c>
      <c r="C50" t="s">
        <v>174</v>
      </c>
      <c r="D50" t="s">
        <v>42</v>
      </c>
      <c r="E50">
        <v>5</v>
      </c>
      <c r="F50" s="13">
        <v>2</v>
      </c>
      <c r="G50" s="13">
        <v>3</v>
      </c>
      <c r="H50" s="18">
        <v>5.2600000000000001E-2</v>
      </c>
      <c r="I50" s="18" t="s">
        <v>222</v>
      </c>
      <c r="J50" s="18">
        <v>5.9999999999999995E-4</v>
      </c>
    </row>
    <row r="51" spans="1:10" x14ac:dyDescent="0.2">
      <c r="A51" t="s">
        <v>277</v>
      </c>
      <c r="B51" t="s">
        <v>142</v>
      </c>
      <c r="C51" t="s">
        <v>175</v>
      </c>
      <c r="D51" t="s">
        <v>44</v>
      </c>
      <c r="E51">
        <v>16</v>
      </c>
      <c r="F51" s="13">
        <v>5</v>
      </c>
      <c r="G51" s="13">
        <v>7</v>
      </c>
      <c r="H51" s="18">
        <v>7.1999999999999995E-2</v>
      </c>
      <c r="I51" s="18">
        <v>4.9599999999999998E-2</v>
      </c>
      <c r="J51" s="18">
        <v>1.1000000000000001E-3</v>
      </c>
    </row>
    <row r="52" spans="1:10" x14ac:dyDescent="0.2">
      <c r="A52" t="s">
        <v>274</v>
      </c>
      <c r="B52" t="s">
        <v>159</v>
      </c>
      <c r="C52" t="s">
        <v>113</v>
      </c>
      <c r="D52" t="s">
        <v>114</v>
      </c>
      <c r="E52">
        <v>21</v>
      </c>
      <c r="F52" s="13">
        <v>9</v>
      </c>
      <c r="G52" s="13">
        <v>6</v>
      </c>
      <c r="H52" s="18" t="s">
        <v>222</v>
      </c>
      <c r="I52" s="18" t="s">
        <v>222</v>
      </c>
      <c r="J52" s="18" t="s">
        <v>222</v>
      </c>
    </row>
    <row r="53" spans="1:10" x14ac:dyDescent="0.2">
      <c r="A53" t="s">
        <v>276</v>
      </c>
      <c r="B53" t="s">
        <v>152</v>
      </c>
      <c r="C53" t="s">
        <v>176</v>
      </c>
      <c r="D53" t="s">
        <v>45</v>
      </c>
      <c r="E53">
        <v>7</v>
      </c>
      <c r="F53" s="13">
        <v>2</v>
      </c>
      <c r="G53" s="13">
        <v>2</v>
      </c>
      <c r="H53" s="18">
        <v>4.0500000000000001E-2</v>
      </c>
      <c r="I53" s="18" t="s">
        <v>222</v>
      </c>
      <c r="J53" s="18">
        <v>8.9999999999999998E-4</v>
      </c>
    </row>
    <row r="54" spans="1:10" x14ac:dyDescent="0.2">
      <c r="A54" t="s">
        <v>279</v>
      </c>
      <c r="B54" t="s">
        <v>159</v>
      </c>
      <c r="C54" t="s">
        <v>178</v>
      </c>
      <c r="D54" t="s">
        <v>16</v>
      </c>
      <c r="E54">
        <v>16</v>
      </c>
      <c r="F54" s="13">
        <v>4</v>
      </c>
      <c r="G54" s="13">
        <v>8</v>
      </c>
      <c r="H54" s="18">
        <v>7.4800000000000005E-2</v>
      </c>
      <c r="I54" s="18" t="s">
        <v>222</v>
      </c>
      <c r="J54" s="18">
        <v>1.2999999999999999E-3</v>
      </c>
    </row>
    <row r="55" spans="1:10" x14ac:dyDescent="0.2">
      <c r="A55" t="s">
        <v>277</v>
      </c>
      <c r="B55" t="s">
        <v>142</v>
      </c>
      <c r="C55" t="s">
        <v>179</v>
      </c>
      <c r="D55" t="s">
        <v>133</v>
      </c>
      <c r="E55">
        <v>15</v>
      </c>
      <c r="F55" s="13">
        <v>5</v>
      </c>
      <c r="G55" s="13">
        <v>5</v>
      </c>
      <c r="H55" s="18">
        <v>0.1056</v>
      </c>
      <c r="I55" s="18">
        <v>9.1899999999999996E-2</v>
      </c>
      <c r="J55" s="18">
        <v>1.6000000000000001E-3</v>
      </c>
    </row>
    <row r="56" spans="1:10" x14ac:dyDescent="0.2">
      <c r="A56" t="s">
        <v>276</v>
      </c>
      <c r="B56" t="s">
        <v>152</v>
      </c>
      <c r="C56" t="s">
        <v>180</v>
      </c>
      <c r="D56" t="s">
        <v>46</v>
      </c>
      <c r="E56">
        <v>7</v>
      </c>
      <c r="F56" s="13">
        <v>2</v>
      </c>
      <c r="G56" s="13">
        <v>4</v>
      </c>
      <c r="H56" s="18">
        <v>4.8399999999999999E-2</v>
      </c>
      <c r="I56" s="18" t="s">
        <v>222</v>
      </c>
      <c r="J56" s="18">
        <v>5.9999999999999995E-4</v>
      </c>
    </row>
    <row r="57" spans="1:10" x14ac:dyDescent="0.2">
      <c r="A57" t="s">
        <v>277</v>
      </c>
      <c r="B57" t="s">
        <v>142</v>
      </c>
      <c r="C57" t="s">
        <v>246</v>
      </c>
      <c r="D57" t="s">
        <v>57</v>
      </c>
      <c r="E57">
        <v>20</v>
      </c>
      <c r="F57" s="13">
        <v>6</v>
      </c>
      <c r="G57" s="13">
        <v>8</v>
      </c>
      <c r="H57" s="18" t="s">
        <v>222</v>
      </c>
      <c r="I57" s="18" t="s">
        <v>222</v>
      </c>
      <c r="J57" s="18" t="s">
        <v>222</v>
      </c>
    </row>
    <row r="58" spans="1:10" x14ac:dyDescent="0.2">
      <c r="A58" t="s">
        <v>275</v>
      </c>
      <c r="B58" t="s">
        <v>139</v>
      </c>
      <c r="C58" t="s">
        <v>181</v>
      </c>
      <c r="D58" t="s">
        <v>116</v>
      </c>
      <c r="E58">
        <v>21</v>
      </c>
      <c r="F58" s="13">
        <v>9</v>
      </c>
      <c r="G58" s="13">
        <v>8</v>
      </c>
      <c r="H58" s="18" t="s">
        <v>222</v>
      </c>
      <c r="I58" s="18" t="s">
        <v>222</v>
      </c>
      <c r="J58" s="18" t="s">
        <v>222</v>
      </c>
    </row>
    <row r="59" spans="1:10" x14ac:dyDescent="0.2">
      <c r="A59" t="s">
        <v>275</v>
      </c>
      <c r="B59" t="s">
        <v>139</v>
      </c>
      <c r="C59" t="s">
        <v>182</v>
      </c>
      <c r="D59" t="s">
        <v>117</v>
      </c>
      <c r="E59">
        <v>14</v>
      </c>
      <c r="F59" s="13">
        <v>6</v>
      </c>
      <c r="G59" s="13">
        <v>2</v>
      </c>
      <c r="H59" s="18">
        <v>4.1500000000000002E-2</v>
      </c>
      <c r="I59" s="18" t="s">
        <v>222</v>
      </c>
      <c r="J59" s="18">
        <v>1.1000000000000001E-3</v>
      </c>
    </row>
    <row r="60" spans="1:10" x14ac:dyDescent="0.2">
      <c r="A60" t="s">
        <v>277</v>
      </c>
      <c r="B60" t="s">
        <v>142</v>
      </c>
      <c r="C60" t="s">
        <v>183</v>
      </c>
      <c r="D60" t="s">
        <v>50</v>
      </c>
      <c r="E60">
        <v>17</v>
      </c>
      <c r="F60" s="13">
        <v>4</v>
      </c>
      <c r="G60" s="13">
        <v>7</v>
      </c>
      <c r="H60" s="18">
        <v>0.1033</v>
      </c>
      <c r="I60" s="18">
        <v>9.5899999999999999E-2</v>
      </c>
      <c r="J60" s="18">
        <v>1.2999999999999999E-3</v>
      </c>
    </row>
    <row r="61" spans="1:10" x14ac:dyDescent="0.2">
      <c r="A61" t="s">
        <v>274</v>
      </c>
      <c r="B61" t="s">
        <v>159</v>
      </c>
      <c r="C61" t="s">
        <v>51</v>
      </c>
      <c r="D61" t="s">
        <v>52</v>
      </c>
      <c r="E61">
        <v>21</v>
      </c>
      <c r="F61" s="13">
        <v>8</v>
      </c>
      <c r="G61" s="13">
        <v>7</v>
      </c>
      <c r="H61" s="18">
        <v>5.9799999999999999E-2</v>
      </c>
      <c r="I61" s="18" t="s">
        <v>222</v>
      </c>
      <c r="J61" s="18">
        <v>5.0000000000000001E-4</v>
      </c>
    </row>
    <row r="62" spans="1:10" x14ac:dyDescent="0.2">
      <c r="A62" t="s">
        <v>276</v>
      </c>
      <c r="B62" t="s">
        <v>152</v>
      </c>
      <c r="C62" t="s">
        <v>184</v>
      </c>
      <c r="D62" t="s">
        <v>53</v>
      </c>
      <c r="E62">
        <v>9</v>
      </c>
      <c r="F62" s="13">
        <v>4</v>
      </c>
      <c r="G62" s="13">
        <v>2</v>
      </c>
      <c r="H62" s="18">
        <v>7.3200000000000001E-2</v>
      </c>
      <c r="I62" s="18" t="s">
        <v>222</v>
      </c>
      <c r="J62" s="18">
        <v>2.3999999999999998E-3</v>
      </c>
    </row>
    <row r="63" spans="1:10" x14ac:dyDescent="0.2">
      <c r="A63" t="s">
        <v>274</v>
      </c>
      <c r="B63" t="s">
        <v>366</v>
      </c>
      <c r="C63" t="s">
        <v>185</v>
      </c>
      <c r="D63" t="s">
        <v>55</v>
      </c>
      <c r="E63">
        <v>16</v>
      </c>
      <c r="F63" s="13">
        <v>4</v>
      </c>
      <c r="G63" s="13">
        <v>7</v>
      </c>
      <c r="H63" s="18">
        <v>4.58E-2</v>
      </c>
      <c r="I63" s="18" t="s">
        <v>222</v>
      </c>
      <c r="J63" s="18">
        <v>4.0000000000000001E-3</v>
      </c>
    </row>
    <row r="64" spans="1:10" x14ac:dyDescent="0.2">
      <c r="A64" t="s">
        <v>276</v>
      </c>
      <c r="B64" t="s">
        <v>152</v>
      </c>
      <c r="C64" t="s">
        <v>186</v>
      </c>
      <c r="D64" t="s">
        <v>260</v>
      </c>
      <c r="E64">
        <v>10</v>
      </c>
      <c r="F64" s="13">
        <v>4</v>
      </c>
      <c r="G64" s="13">
        <v>4</v>
      </c>
      <c r="H64" s="18" t="s">
        <v>222</v>
      </c>
      <c r="I64" s="18" t="s">
        <v>222</v>
      </c>
      <c r="J64" s="18" t="s">
        <v>222</v>
      </c>
    </row>
    <row r="65" spans="1:10" x14ac:dyDescent="0.2">
      <c r="A65" t="s">
        <v>276</v>
      </c>
      <c r="B65" t="s">
        <v>152</v>
      </c>
      <c r="C65" t="s">
        <v>187</v>
      </c>
      <c r="D65" t="s">
        <v>261</v>
      </c>
      <c r="E65">
        <v>8</v>
      </c>
      <c r="F65" s="13">
        <v>2</v>
      </c>
      <c r="G65" s="13">
        <v>5</v>
      </c>
      <c r="H65" s="18" t="s">
        <v>222</v>
      </c>
      <c r="I65" s="18" t="s">
        <v>222</v>
      </c>
      <c r="J65" s="18" t="s">
        <v>222</v>
      </c>
    </row>
    <row r="66" spans="1:10" x14ac:dyDescent="0.2">
      <c r="A66" t="s">
        <v>277</v>
      </c>
      <c r="B66" t="s">
        <v>142</v>
      </c>
      <c r="C66" t="s">
        <v>188</v>
      </c>
      <c r="D66" t="s">
        <v>62</v>
      </c>
      <c r="E66">
        <v>18</v>
      </c>
      <c r="F66" s="13">
        <v>5</v>
      </c>
      <c r="G66" s="13">
        <v>7</v>
      </c>
      <c r="H66" s="18">
        <v>0.28570000000000001</v>
      </c>
      <c r="I66" s="18">
        <v>0.22720000000000001</v>
      </c>
      <c r="J66" s="18">
        <v>2.2000000000000001E-3</v>
      </c>
    </row>
    <row r="67" spans="1:10" x14ac:dyDescent="0.2">
      <c r="A67" t="s">
        <v>280</v>
      </c>
      <c r="B67" t="s">
        <v>296</v>
      </c>
      <c r="C67" t="s">
        <v>190</v>
      </c>
      <c r="D67" t="s">
        <v>134</v>
      </c>
      <c r="E67">
        <v>16</v>
      </c>
      <c r="F67" s="13">
        <v>5</v>
      </c>
      <c r="G67" s="13">
        <v>6</v>
      </c>
      <c r="H67" s="18">
        <v>4.7199999999999999E-2</v>
      </c>
      <c r="I67" s="18" t="s">
        <v>222</v>
      </c>
      <c r="J67" s="18">
        <v>8.0000000000000004E-4</v>
      </c>
    </row>
    <row r="68" spans="1:10" x14ac:dyDescent="0.2">
      <c r="A68" t="s">
        <v>277</v>
      </c>
      <c r="B68" t="s">
        <v>142</v>
      </c>
      <c r="C68" t="s">
        <v>191</v>
      </c>
      <c r="D68" t="s">
        <v>66</v>
      </c>
      <c r="E68">
        <v>17</v>
      </c>
      <c r="F68" s="13">
        <v>5</v>
      </c>
      <c r="G68" s="13">
        <v>5</v>
      </c>
      <c r="H68" s="18">
        <v>8.2000000000000003E-2</v>
      </c>
      <c r="I68" s="18">
        <v>7.3200000000000001E-2</v>
      </c>
      <c r="J68" s="18">
        <v>5.9999999999999995E-4</v>
      </c>
    </row>
    <row r="69" spans="1:10" x14ac:dyDescent="0.2">
      <c r="A69" t="s">
        <v>276</v>
      </c>
      <c r="B69" t="s">
        <v>152</v>
      </c>
      <c r="C69" t="s">
        <v>192</v>
      </c>
      <c r="D69" t="s">
        <v>67</v>
      </c>
      <c r="E69">
        <v>8</v>
      </c>
      <c r="F69" s="13">
        <v>4</v>
      </c>
      <c r="G69" s="13">
        <v>3</v>
      </c>
      <c r="H69" s="18" t="s">
        <v>222</v>
      </c>
      <c r="I69" s="18" t="s">
        <v>222</v>
      </c>
      <c r="J69" s="18" t="s">
        <v>222</v>
      </c>
    </row>
    <row r="70" spans="1:10" x14ac:dyDescent="0.2">
      <c r="A70" t="s">
        <v>279</v>
      </c>
      <c r="B70" t="s">
        <v>159</v>
      </c>
      <c r="C70" t="s">
        <v>118</v>
      </c>
      <c r="D70" t="s">
        <v>239</v>
      </c>
      <c r="E70">
        <v>16</v>
      </c>
      <c r="F70" s="13">
        <v>4</v>
      </c>
      <c r="G70" s="13">
        <v>8</v>
      </c>
      <c r="H70" s="18">
        <v>4.9299999999999997E-2</v>
      </c>
      <c r="I70" s="18" t="s">
        <v>222</v>
      </c>
      <c r="J70" s="18">
        <v>1.4E-3</v>
      </c>
    </row>
    <row r="71" spans="1:10" x14ac:dyDescent="0.2">
      <c r="A71" t="s">
        <v>275</v>
      </c>
      <c r="B71" t="s">
        <v>139</v>
      </c>
      <c r="C71" t="s">
        <v>193</v>
      </c>
      <c r="D71" t="s">
        <v>119</v>
      </c>
      <c r="E71">
        <v>15</v>
      </c>
      <c r="F71" s="13">
        <v>5</v>
      </c>
      <c r="G71" s="13">
        <v>4</v>
      </c>
      <c r="H71" s="18">
        <v>4.7500000000000001E-2</v>
      </c>
      <c r="I71" s="18" t="s">
        <v>222</v>
      </c>
      <c r="J71" s="18">
        <v>5.9999999999999995E-4</v>
      </c>
    </row>
    <row r="72" spans="1:10" x14ac:dyDescent="0.2">
      <c r="A72" t="s">
        <v>274</v>
      </c>
      <c r="B72" t="s">
        <v>159</v>
      </c>
      <c r="C72" t="s">
        <v>68</v>
      </c>
      <c r="D72" t="s">
        <v>240</v>
      </c>
      <c r="E72">
        <v>19</v>
      </c>
      <c r="F72" s="13">
        <v>8</v>
      </c>
      <c r="G72" s="13">
        <v>6</v>
      </c>
      <c r="H72" s="18">
        <v>6.3299999999999995E-2</v>
      </c>
      <c r="I72" s="18" t="s">
        <v>222</v>
      </c>
      <c r="J72" s="18">
        <v>1.2999999999999999E-3</v>
      </c>
    </row>
    <row r="73" spans="1:10" x14ac:dyDescent="0.2">
      <c r="A73" t="s">
        <v>278</v>
      </c>
      <c r="B73" t="s">
        <v>142</v>
      </c>
      <c r="C73" t="s">
        <v>194</v>
      </c>
      <c r="D73" t="s">
        <v>69</v>
      </c>
      <c r="E73">
        <v>12</v>
      </c>
      <c r="F73" s="13">
        <v>5</v>
      </c>
      <c r="G73" s="13">
        <v>2</v>
      </c>
      <c r="H73" s="18">
        <v>0.1663</v>
      </c>
      <c r="I73" s="18">
        <v>0.1351</v>
      </c>
      <c r="J73" s="18">
        <v>1.17E-2</v>
      </c>
    </row>
    <row r="74" spans="1:10" x14ac:dyDescent="0.2">
      <c r="A74" t="s">
        <v>279</v>
      </c>
      <c r="B74" t="s">
        <v>159</v>
      </c>
      <c r="C74" t="s">
        <v>70</v>
      </c>
      <c r="D74" t="s">
        <v>71</v>
      </c>
      <c r="E74">
        <v>17</v>
      </c>
      <c r="F74" s="13">
        <v>4</v>
      </c>
      <c r="G74" s="13">
        <v>5</v>
      </c>
      <c r="H74" s="18">
        <v>8.4400000000000003E-2</v>
      </c>
      <c r="I74" s="18" t="s">
        <v>222</v>
      </c>
      <c r="J74" s="18">
        <v>5.0000000000000001E-3</v>
      </c>
    </row>
    <row r="75" spans="1:10" x14ac:dyDescent="0.2">
      <c r="A75" t="s">
        <v>278</v>
      </c>
      <c r="B75" t="s">
        <v>142</v>
      </c>
      <c r="C75" t="s">
        <v>195</v>
      </c>
      <c r="D75" t="s">
        <v>72</v>
      </c>
      <c r="E75">
        <v>15</v>
      </c>
      <c r="F75" s="13">
        <v>6</v>
      </c>
      <c r="G75" s="13">
        <v>5</v>
      </c>
      <c r="H75" s="18">
        <v>0.31869999999999998</v>
      </c>
      <c r="I75" s="18">
        <v>0.26479999999999998</v>
      </c>
      <c r="J75" s="18">
        <v>1.8700000000000001E-2</v>
      </c>
    </row>
    <row r="76" spans="1:10" x14ac:dyDescent="0.2">
      <c r="A76" t="s">
        <v>274</v>
      </c>
      <c r="B76" t="s">
        <v>73</v>
      </c>
      <c r="C76" t="s">
        <v>196</v>
      </c>
      <c r="D76" t="s">
        <v>74</v>
      </c>
      <c r="E76">
        <v>15</v>
      </c>
      <c r="F76" s="13">
        <v>3</v>
      </c>
      <c r="G76" s="13">
        <v>5</v>
      </c>
      <c r="H76" s="18">
        <v>5.3800000000000001E-2</v>
      </c>
      <c r="I76" s="18" t="s">
        <v>222</v>
      </c>
      <c r="J76" s="18">
        <v>2.7000000000000001E-3</v>
      </c>
    </row>
    <row r="77" spans="1:10" x14ac:dyDescent="0.2">
      <c r="A77" t="s">
        <v>274</v>
      </c>
      <c r="B77" t="s">
        <v>73</v>
      </c>
      <c r="C77" t="s">
        <v>197</v>
      </c>
      <c r="D77" t="s">
        <v>75</v>
      </c>
      <c r="E77">
        <v>17</v>
      </c>
      <c r="F77" s="13">
        <v>4</v>
      </c>
      <c r="G77" s="13">
        <v>7</v>
      </c>
      <c r="H77" s="18">
        <v>7.6300000000000007E-2</v>
      </c>
      <c r="I77" s="18" t="s">
        <v>222</v>
      </c>
      <c r="J77" s="18">
        <v>1.1999999999999999E-3</v>
      </c>
    </row>
    <row r="78" spans="1:10" x14ac:dyDescent="0.2">
      <c r="A78" t="s">
        <v>280</v>
      </c>
      <c r="B78" t="s">
        <v>407</v>
      </c>
      <c r="C78" t="s">
        <v>198</v>
      </c>
      <c r="D78" t="s">
        <v>121</v>
      </c>
      <c r="E78">
        <v>9</v>
      </c>
      <c r="F78" s="13">
        <v>5</v>
      </c>
      <c r="G78" s="13">
        <v>3</v>
      </c>
      <c r="H78" s="18">
        <v>4.1500000000000002E-2</v>
      </c>
      <c r="I78" s="18" t="s">
        <v>222</v>
      </c>
      <c r="J78" s="18">
        <v>1.6000000000000001E-3</v>
      </c>
    </row>
    <row r="79" spans="1:10" x14ac:dyDescent="0.2">
      <c r="A79" t="s">
        <v>276</v>
      </c>
      <c r="B79" t="s">
        <v>152</v>
      </c>
      <c r="C79" t="s">
        <v>199</v>
      </c>
      <c r="D79" t="s">
        <v>76</v>
      </c>
      <c r="E79">
        <v>10</v>
      </c>
      <c r="F79" s="13">
        <v>4</v>
      </c>
      <c r="G79" s="13">
        <v>3</v>
      </c>
      <c r="H79" s="18">
        <v>3.5700000000000003E-2</v>
      </c>
      <c r="I79" s="18" t="s">
        <v>222</v>
      </c>
      <c r="J79" s="18">
        <v>5.9999999999999995E-4</v>
      </c>
    </row>
    <row r="80" spans="1:10" x14ac:dyDescent="0.2">
      <c r="A80" t="s">
        <v>274</v>
      </c>
      <c r="B80" t="s">
        <v>159</v>
      </c>
      <c r="C80" t="s">
        <v>77</v>
      </c>
      <c r="D80" t="s">
        <v>78</v>
      </c>
      <c r="E80">
        <v>21</v>
      </c>
      <c r="F80" s="13">
        <v>8</v>
      </c>
      <c r="G80" s="13">
        <v>6</v>
      </c>
      <c r="H80" s="18">
        <v>0.15629999999999999</v>
      </c>
      <c r="I80" s="18" t="s">
        <v>222</v>
      </c>
      <c r="J80" s="18">
        <v>3.8999999999999998E-3</v>
      </c>
    </row>
    <row r="81" spans="1:10" x14ac:dyDescent="0.2">
      <c r="A81" t="s">
        <v>277</v>
      </c>
      <c r="B81" t="s">
        <v>142</v>
      </c>
      <c r="C81" t="s">
        <v>200</v>
      </c>
      <c r="D81" t="s">
        <v>34</v>
      </c>
      <c r="E81">
        <v>15</v>
      </c>
      <c r="F81" s="13">
        <v>6</v>
      </c>
      <c r="G81" s="13">
        <v>6</v>
      </c>
      <c r="H81" s="18">
        <v>9.0999999999999998E-2</v>
      </c>
      <c r="I81" s="18">
        <v>6.0900000000000003E-2</v>
      </c>
      <c r="J81" s="18">
        <v>1.1000000000000001E-3</v>
      </c>
    </row>
    <row r="82" spans="1:10" x14ac:dyDescent="0.2">
      <c r="A82" t="s">
        <v>275</v>
      </c>
      <c r="B82" t="s">
        <v>139</v>
      </c>
      <c r="C82" t="s">
        <v>201</v>
      </c>
      <c r="D82" t="s">
        <v>122</v>
      </c>
      <c r="E82">
        <v>15</v>
      </c>
      <c r="F82" s="13">
        <v>5</v>
      </c>
      <c r="G82" s="13">
        <v>3</v>
      </c>
      <c r="H82" s="18">
        <v>0.1038</v>
      </c>
      <c r="I82" s="18" t="s">
        <v>222</v>
      </c>
      <c r="J82" s="18">
        <v>1.6000000000000001E-3</v>
      </c>
    </row>
    <row r="83" spans="1:10" x14ac:dyDescent="0.2">
      <c r="A83" t="s">
        <v>275</v>
      </c>
      <c r="B83" t="s">
        <v>139</v>
      </c>
      <c r="C83" t="s">
        <v>202</v>
      </c>
      <c r="D83" t="s">
        <v>123</v>
      </c>
      <c r="E83">
        <v>16</v>
      </c>
      <c r="F83" s="13">
        <v>5</v>
      </c>
      <c r="G83" s="13">
        <v>4</v>
      </c>
      <c r="H83" s="18">
        <v>7.7499999999999999E-2</v>
      </c>
      <c r="I83" s="18" t="s">
        <v>222</v>
      </c>
      <c r="J83" s="18">
        <v>5.0000000000000001E-4</v>
      </c>
    </row>
    <row r="84" spans="1:10" x14ac:dyDescent="0.2">
      <c r="A84" t="s">
        <v>277</v>
      </c>
      <c r="B84" t="s">
        <v>142</v>
      </c>
      <c r="C84" t="s">
        <v>204</v>
      </c>
      <c r="D84" t="s">
        <v>48</v>
      </c>
      <c r="E84">
        <v>21</v>
      </c>
      <c r="F84" s="13">
        <v>7</v>
      </c>
      <c r="G84" s="13">
        <v>8</v>
      </c>
      <c r="H84" s="18">
        <v>6.13E-2</v>
      </c>
      <c r="I84" s="18">
        <v>3.4099999999999998E-2</v>
      </c>
      <c r="J84" s="18">
        <v>4.0000000000000002E-4</v>
      </c>
    </row>
    <row r="85" spans="1:10" x14ac:dyDescent="0.2">
      <c r="A85" t="s">
        <v>274</v>
      </c>
      <c r="B85" t="s">
        <v>159</v>
      </c>
      <c r="C85" t="s">
        <v>203</v>
      </c>
      <c r="D85" t="s">
        <v>80</v>
      </c>
      <c r="E85">
        <v>17</v>
      </c>
      <c r="F85" s="13">
        <v>5</v>
      </c>
      <c r="G85" s="13">
        <v>8</v>
      </c>
      <c r="H85" s="18">
        <v>7.2499999999999995E-2</v>
      </c>
      <c r="I85" s="18" t="s">
        <v>222</v>
      </c>
      <c r="J85" s="18">
        <v>1E-3</v>
      </c>
    </row>
    <row r="86" spans="1:10" x14ac:dyDescent="0.2">
      <c r="A86" t="s">
        <v>276</v>
      </c>
      <c r="B86" t="s">
        <v>152</v>
      </c>
      <c r="C86" t="s">
        <v>205</v>
      </c>
      <c r="D86" t="s">
        <v>81</v>
      </c>
      <c r="E86">
        <v>8</v>
      </c>
      <c r="F86" s="13">
        <v>3</v>
      </c>
      <c r="G86" s="13">
        <v>2</v>
      </c>
      <c r="H86" s="18">
        <v>2.93E-2</v>
      </c>
      <c r="I86" s="18" t="s">
        <v>222</v>
      </c>
      <c r="J86" s="18">
        <v>3.0000000000000001E-3</v>
      </c>
    </row>
    <row r="87" spans="1:10" x14ac:dyDescent="0.2">
      <c r="A87" t="s">
        <v>278</v>
      </c>
      <c r="B87" t="s">
        <v>142</v>
      </c>
      <c r="C87" t="s">
        <v>82</v>
      </c>
      <c r="D87" t="s">
        <v>83</v>
      </c>
      <c r="E87">
        <v>15</v>
      </c>
      <c r="F87" s="13">
        <v>5</v>
      </c>
      <c r="G87" s="13">
        <v>2</v>
      </c>
      <c r="H87" s="18" t="s">
        <v>222</v>
      </c>
      <c r="I87" s="18" t="s">
        <v>222</v>
      </c>
      <c r="J87" s="18" t="s">
        <v>222</v>
      </c>
    </row>
    <row r="88" spans="1:10" x14ac:dyDescent="0.2">
      <c r="A88" t="s">
        <v>151</v>
      </c>
      <c r="B88" t="s">
        <v>151</v>
      </c>
      <c r="C88" t="s">
        <v>84</v>
      </c>
      <c r="D88" t="s">
        <v>85</v>
      </c>
      <c r="E88">
        <v>13</v>
      </c>
      <c r="F88" s="13">
        <v>7</v>
      </c>
      <c r="G88" s="13">
        <v>4</v>
      </c>
      <c r="H88" s="18">
        <v>6.2399999999999997E-2</v>
      </c>
      <c r="I88" s="18" t="s">
        <v>222</v>
      </c>
      <c r="J88" s="18">
        <v>6.9999999999999999E-4</v>
      </c>
    </row>
    <row r="89" spans="1:10" x14ac:dyDescent="0.2">
      <c r="A89" t="s">
        <v>151</v>
      </c>
      <c r="B89" t="s">
        <v>151</v>
      </c>
      <c r="C89" t="s">
        <v>86</v>
      </c>
      <c r="D89" t="s">
        <v>87</v>
      </c>
      <c r="E89">
        <v>13</v>
      </c>
      <c r="F89" s="13">
        <v>7</v>
      </c>
      <c r="G89" s="13">
        <v>4</v>
      </c>
      <c r="H89" s="18">
        <v>9.1800000000000007E-2</v>
      </c>
      <c r="I89" s="18" t="s">
        <v>222</v>
      </c>
      <c r="J89" s="18">
        <v>1E-3</v>
      </c>
    </row>
    <row r="90" spans="1:10" x14ac:dyDescent="0.2">
      <c r="A90" t="s">
        <v>274</v>
      </c>
      <c r="B90" t="s">
        <v>159</v>
      </c>
      <c r="C90" t="s">
        <v>124</v>
      </c>
      <c r="D90" t="s">
        <v>125</v>
      </c>
      <c r="E90">
        <v>21</v>
      </c>
      <c r="F90" s="13">
        <v>8</v>
      </c>
      <c r="G90" s="13">
        <v>8</v>
      </c>
      <c r="H90" s="18" t="s">
        <v>222</v>
      </c>
      <c r="I90" s="18" t="s">
        <v>222</v>
      </c>
      <c r="J90" s="18" t="s">
        <v>222</v>
      </c>
    </row>
    <row r="91" spans="1:10" x14ac:dyDescent="0.2">
      <c r="A91" t="s">
        <v>274</v>
      </c>
      <c r="B91" t="s">
        <v>159</v>
      </c>
      <c r="C91" t="s">
        <v>206</v>
      </c>
      <c r="D91" t="s">
        <v>88</v>
      </c>
      <c r="E91">
        <v>19</v>
      </c>
      <c r="F91" s="13">
        <v>8</v>
      </c>
      <c r="G91" s="13">
        <v>8</v>
      </c>
      <c r="H91" s="18">
        <v>0.13300000000000001</v>
      </c>
      <c r="I91" s="18" t="s">
        <v>222</v>
      </c>
      <c r="J91" s="18">
        <v>6.7000000000000002E-3</v>
      </c>
    </row>
    <row r="92" spans="1:10" x14ac:dyDescent="0.2">
      <c r="A92" t="s">
        <v>277</v>
      </c>
      <c r="B92" t="s">
        <v>142</v>
      </c>
      <c r="C92" t="s">
        <v>189</v>
      </c>
      <c r="D92" t="s">
        <v>64</v>
      </c>
      <c r="E92">
        <v>17</v>
      </c>
      <c r="F92" s="13">
        <v>6</v>
      </c>
      <c r="G92" s="13">
        <v>8</v>
      </c>
      <c r="H92" s="18">
        <v>0.12039999999999999</v>
      </c>
      <c r="I92" s="18">
        <v>8.5199999999999998E-2</v>
      </c>
      <c r="J92" s="18">
        <v>1.4E-3</v>
      </c>
    </row>
    <row r="93" spans="1:10" x14ac:dyDescent="0.2">
      <c r="A93" t="s">
        <v>275</v>
      </c>
      <c r="B93" t="s">
        <v>139</v>
      </c>
      <c r="C93" t="s">
        <v>126</v>
      </c>
      <c r="D93" t="s">
        <v>127</v>
      </c>
      <c r="E93">
        <v>18</v>
      </c>
      <c r="F93" s="13">
        <v>6</v>
      </c>
      <c r="G93" s="13">
        <v>5</v>
      </c>
      <c r="H93" s="18">
        <v>0.1187</v>
      </c>
      <c r="I93" s="18" t="s">
        <v>222</v>
      </c>
      <c r="J93" s="18">
        <v>2.3999999999999998E-3</v>
      </c>
    </row>
    <row r="94" spans="1:10" x14ac:dyDescent="0.2">
      <c r="A94" t="s">
        <v>276</v>
      </c>
      <c r="B94" t="s">
        <v>152</v>
      </c>
      <c r="C94" t="s">
        <v>207</v>
      </c>
      <c r="D94" t="s">
        <v>89</v>
      </c>
      <c r="E94">
        <v>11</v>
      </c>
      <c r="F94" s="13">
        <v>5</v>
      </c>
      <c r="G94" s="13">
        <v>3</v>
      </c>
      <c r="H94" s="18">
        <v>4.1099999999999998E-2</v>
      </c>
      <c r="I94" s="18" t="s">
        <v>222</v>
      </c>
      <c r="J94" s="18">
        <v>5.0000000000000001E-4</v>
      </c>
    </row>
    <row r="95" spans="1:10" x14ac:dyDescent="0.2">
      <c r="A95" t="s">
        <v>276</v>
      </c>
      <c r="B95" t="s">
        <v>152</v>
      </c>
      <c r="C95" t="s">
        <v>208</v>
      </c>
      <c r="D95" t="s">
        <v>90</v>
      </c>
      <c r="E95">
        <v>6</v>
      </c>
      <c r="F95" s="13">
        <v>3</v>
      </c>
      <c r="G95" s="13">
        <v>4</v>
      </c>
      <c r="H95" s="18">
        <v>4.2000000000000003E-2</v>
      </c>
      <c r="I95" s="18" t="s">
        <v>222</v>
      </c>
      <c r="J95" s="18">
        <v>1.1000000000000001E-3</v>
      </c>
    </row>
    <row r="96" spans="1:10" x14ac:dyDescent="0.2">
      <c r="A96" t="s">
        <v>274</v>
      </c>
      <c r="B96" t="s">
        <v>159</v>
      </c>
      <c r="C96" t="s">
        <v>209</v>
      </c>
      <c r="D96" t="s">
        <v>91</v>
      </c>
      <c r="E96">
        <v>17</v>
      </c>
      <c r="F96" s="13">
        <v>9</v>
      </c>
      <c r="G96" s="13">
        <v>5</v>
      </c>
      <c r="H96" s="18">
        <v>4.36E-2</v>
      </c>
      <c r="I96" s="18" t="s">
        <v>222</v>
      </c>
      <c r="J96" s="18">
        <v>1.1999999999999999E-3</v>
      </c>
    </row>
    <row r="97" spans="1:10" x14ac:dyDescent="0.2">
      <c r="A97" t="s">
        <v>274</v>
      </c>
      <c r="B97" t="s">
        <v>159</v>
      </c>
      <c r="C97" t="s">
        <v>305</v>
      </c>
      <c r="D97" t="s">
        <v>92</v>
      </c>
      <c r="E97">
        <v>14</v>
      </c>
      <c r="F97" s="13">
        <v>5</v>
      </c>
      <c r="G97" s="13">
        <v>7</v>
      </c>
      <c r="H97" s="18" t="s">
        <v>222</v>
      </c>
      <c r="I97" s="18" t="s">
        <v>222</v>
      </c>
      <c r="J97" s="18" t="s">
        <v>222</v>
      </c>
    </row>
    <row r="98" spans="1:10" x14ac:dyDescent="0.2">
      <c r="A98" t="s">
        <v>274</v>
      </c>
      <c r="B98" t="s">
        <v>159</v>
      </c>
      <c r="C98" t="s">
        <v>306</v>
      </c>
      <c r="D98" t="s">
        <v>128</v>
      </c>
      <c r="E98">
        <v>18</v>
      </c>
      <c r="F98" s="13">
        <v>6</v>
      </c>
      <c r="G98" s="13">
        <v>5</v>
      </c>
      <c r="H98" s="18" t="s">
        <v>222</v>
      </c>
      <c r="I98" s="18" t="s">
        <v>222</v>
      </c>
      <c r="J98" s="18" t="s">
        <v>222</v>
      </c>
    </row>
    <row r="99" spans="1:10" x14ac:dyDescent="0.2">
      <c r="A99" t="s">
        <v>279</v>
      </c>
      <c r="B99" t="s">
        <v>159</v>
      </c>
      <c r="C99" t="s">
        <v>231</v>
      </c>
      <c r="D99" t="s">
        <v>12</v>
      </c>
      <c r="E99">
        <v>16</v>
      </c>
      <c r="F99" s="13">
        <v>4</v>
      </c>
      <c r="G99" s="13">
        <v>6</v>
      </c>
      <c r="H99" s="18">
        <v>6.7799999999999999E-2</v>
      </c>
      <c r="I99" s="18" t="s">
        <v>222</v>
      </c>
      <c r="J99" s="18">
        <v>2E-3</v>
      </c>
    </row>
    <row r="100" spans="1:10" x14ac:dyDescent="0.2">
      <c r="A100" t="s">
        <v>276</v>
      </c>
      <c r="B100" t="s">
        <v>152</v>
      </c>
      <c r="C100" t="s">
        <v>249</v>
      </c>
      <c r="D100" t="s">
        <v>210</v>
      </c>
      <c r="E100">
        <v>4</v>
      </c>
      <c r="F100" s="13">
        <v>2</v>
      </c>
      <c r="G100" s="13">
        <v>2</v>
      </c>
      <c r="H100" s="18" t="s">
        <v>222</v>
      </c>
      <c r="I100" s="18" t="s">
        <v>222</v>
      </c>
      <c r="J100" s="18" t="s">
        <v>222</v>
      </c>
    </row>
    <row r="101" spans="1:10" x14ac:dyDescent="0.2">
      <c r="A101" t="s">
        <v>277</v>
      </c>
      <c r="B101" t="s">
        <v>142</v>
      </c>
      <c r="C101" t="s">
        <v>211</v>
      </c>
      <c r="D101" t="s">
        <v>138</v>
      </c>
      <c r="E101">
        <v>16</v>
      </c>
      <c r="F101" s="13">
        <v>6</v>
      </c>
      <c r="G101" s="13">
        <v>6</v>
      </c>
      <c r="H101" s="18">
        <v>4.4999999999999998E-2</v>
      </c>
      <c r="I101" s="18">
        <v>3.5400000000000001E-2</v>
      </c>
      <c r="J101" s="18">
        <v>8.0000000000000004E-4</v>
      </c>
    </row>
    <row r="102" spans="1:10" x14ac:dyDescent="0.2">
      <c r="A102" t="s">
        <v>151</v>
      </c>
      <c r="B102" t="s">
        <v>151</v>
      </c>
      <c r="C102" t="s">
        <v>93</v>
      </c>
      <c r="D102" t="s">
        <v>94</v>
      </c>
      <c r="E102">
        <v>11</v>
      </c>
      <c r="F102" s="13">
        <v>6</v>
      </c>
      <c r="G102" s="13">
        <v>4</v>
      </c>
      <c r="H102" s="18">
        <v>7.9399999999999998E-2</v>
      </c>
      <c r="I102" s="18" t="s">
        <v>222</v>
      </c>
      <c r="J102" s="18">
        <v>8.9999999999999998E-4</v>
      </c>
    </row>
    <row r="103" spans="1:10" x14ac:dyDescent="0.2">
      <c r="F103" s="13"/>
      <c r="G103" s="13"/>
      <c r="H103" s="18" t="s">
        <v>222</v>
      </c>
      <c r="I103" s="18" t="s">
        <v>222</v>
      </c>
      <c r="J103" s="18" t="s">
        <v>222</v>
      </c>
    </row>
  </sheetData>
  <mergeCells count="8">
    <mergeCell ref="H1:H2"/>
    <mergeCell ref="I1:I2"/>
    <mergeCell ref="J1:J2"/>
    <mergeCell ref="A1:A2"/>
    <mergeCell ref="B1:B2"/>
    <mergeCell ref="C1:C2"/>
    <mergeCell ref="D1:D2"/>
    <mergeCell ref="E1:G1"/>
  </mergeCells>
  <conditionalFormatting sqref="E3:E10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0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10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10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10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J10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E9C3-06F6-496A-8B05-950D91E7F36C}">
  <dimension ref="A1:AY211"/>
  <sheetViews>
    <sheetView workbookViewId="0">
      <pane xSplit="4" ySplit="2" topLeftCell="G3" activePane="bottomRight" state="frozen"/>
      <selection activeCell="E115" sqref="E115"/>
      <selection pane="topRight" activeCell="E115" sqref="E115"/>
      <selection pane="bottomLeft" activeCell="E115" sqref="E115"/>
      <selection pane="bottomRight" activeCell="Z2" sqref="Z2"/>
    </sheetView>
  </sheetViews>
  <sheetFormatPr baseColWidth="10" defaultRowHeight="15" x14ac:dyDescent="0.2"/>
  <cols>
    <col min="1" max="1" width="16.1640625" hidden="1" customWidth="1"/>
    <col min="2" max="2" width="46.5" customWidth="1"/>
    <col min="3" max="3" width="9.5" hidden="1" customWidth="1"/>
    <col min="4" max="4" width="23.1640625" customWidth="1"/>
    <col min="5" max="5" width="13.33203125" customWidth="1"/>
    <col min="6" max="6" width="12.5" customWidth="1"/>
    <col min="7" max="7" width="13.33203125" customWidth="1"/>
    <col min="8" max="8" width="12.33203125" customWidth="1"/>
    <col min="9" max="10" width="13" customWidth="1"/>
    <col min="11" max="11" width="12.1640625" customWidth="1"/>
    <col min="12" max="12" width="13.33203125" customWidth="1"/>
    <col min="13" max="14" width="12.1640625" customWidth="1"/>
    <col min="15" max="15" width="7.1640625" customWidth="1"/>
    <col min="16" max="16" width="8.5" bestFit="1" customWidth="1"/>
    <col min="17" max="17" width="7.6640625" customWidth="1"/>
    <col min="18" max="18" width="8.6640625" customWidth="1"/>
    <col min="19" max="27" width="7.6640625" customWidth="1"/>
    <col min="28" max="28" width="8.5" bestFit="1" customWidth="1"/>
    <col min="29" max="39" width="7.6640625" customWidth="1"/>
    <col min="40" max="40" width="8.6640625" customWidth="1"/>
    <col min="41" max="50" width="7.6640625" customWidth="1"/>
    <col min="51" max="51" width="5.5" bestFit="1" customWidth="1"/>
  </cols>
  <sheetData>
    <row r="1" spans="1:51" ht="30.75" customHeight="1" x14ac:dyDescent="0.2">
      <c r="A1" s="89" t="s">
        <v>223</v>
      </c>
      <c r="B1" s="89" t="s">
        <v>217</v>
      </c>
      <c r="C1" s="87" t="s">
        <v>263</v>
      </c>
      <c r="D1" s="87" t="s">
        <v>218</v>
      </c>
      <c r="E1" s="25" t="s">
        <v>282</v>
      </c>
      <c r="F1" s="25" t="s">
        <v>283</v>
      </c>
      <c r="G1" s="25" t="s">
        <v>282</v>
      </c>
      <c r="H1" s="25" t="s">
        <v>283</v>
      </c>
      <c r="I1" s="25" t="s">
        <v>282</v>
      </c>
      <c r="J1" s="25" t="s">
        <v>292</v>
      </c>
      <c r="K1" s="25" t="s">
        <v>283</v>
      </c>
      <c r="L1" s="25" t="s">
        <v>282</v>
      </c>
      <c r="M1" s="25" t="s">
        <v>292</v>
      </c>
      <c r="N1" s="25" t="s">
        <v>283</v>
      </c>
      <c r="O1" s="7"/>
      <c r="P1" s="95" t="s">
        <v>225</v>
      </c>
      <c r="Q1" s="96"/>
      <c r="R1" s="96"/>
      <c r="S1" s="96"/>
      <c r="T1" s="96"/>
      <c r="U1" s="96"/>
      <c r="V1" s="96"/>
      <c r="W1" s="96"/>
      <c r="X1" s="96"/>
      <c r="Y1" s="96"/>
      <c r="Z1" s="96"/>
      <c r="AB1" s="95" t="s">
        <v>328</v>
      </c>
      <c r="AC1" s="96"/>
      <c r="AD1" s="96"/>
      <c r="AE1" s="96"/>
      <c r="AF1" s="96"/>
      <c r="AG1" s="96"/>
      <c r="AH1" s="96"/>
      <c r="AI1" s="96"/>
      <c r="AJ1" s="96"/>
      <c r="AK1" s="96"/>
      <c r="AL1" s="96"/>
      <c r="AN1" s="95" t="s">
        <v>224</v>
      </c>
      <c r="AO1" s="96"/>
      <c r="AP1" s="96"/>
      <c r="AQ1" s="96"/>
      <c r="AR1" s="96"/>
      <c r="AS1" s="96"/>
      <c r="AT1" s="96"/>
      <c r="AU1" s="96"/>
      <c r="AV1" s="96"/>
      <c r="AW1" s="96"/>
      <c r="AX1" s="96"/>
    </row>
    <row r="2" spans="1:51" ht="15" customHeight="1" x14ac:dyDescent="0.2">
      <c r="A2" s="90"/>
      <c r="B2" s="90"/>
      <c r="C2" s="88"/>
      <c r="D2" s="88"/>
      <c r="E2" s="93" t="s">
        <v>291</v>
      </c>
      <c r="F2" s="94"/>
      <c r="G2" s="111" t="s">
        <v>290</v>
      </c>
      <c r="H2" s="107"/>
      <c r="I2" s="111" t="s">
        <v>288</v>
      </c>
      <c r="J2" s="112"/>
      <c r="K2" s="113"/>
      <c r="L2" s="111" t="s">
        <v>332</v>
      </c>
      <c r="M2" s="112"/>
      <c r="N2" s="113"/>
      <c r="O2" s="5"/>
      <c r="P2" s="8">
        <v>44621</v>
      </c>
      <c r="Q2" s="8" t="s">
        <v>212</v>
      </c>
      <c r="R2" s="8" t="s">
        <v>213</v>
      </c>
      <c r="S2" s="8" t="s">
        <v>214</v>
      </c>
      <c r="T2" s="8" t="s">
        <v>215</v>
      </c>
      <c r="U2" s="8" t="s">
        <v>262</v>
      </c>
      <c r="V2" s="8" t="s">
        <v>285</v>
      </c>
      <c r="W2" s="8" t="s">
        <v>314</v>
      </c>
      <c r="X2" s="8">
        <v>45383</v>
      </c>
      <c r="Y2" s="8">
        <v>45474</v>
      </c>
      <c r="Z2" s="8">
        <v>45566</v>
      </c>
      <c r="AA2" s="9"/>
      <c r="AB2" s="8">
        <v>44621</v>
      </c>
      <c r="AC2" s="8" t="s">
        <v>212</v>
      </c>
      <c r="AD2" s="8" t="s">
        <v>213</v>
      </c>
      <c r="AE2" s="8" t="s">
        <v>214</v>
      </c>
      <c r="AF2" s="8" t="s">
        <v>215</v>
      </c>
      <c r="AG2" s="8" t="s">
        <v>262</v>
      </c>
      <c r="AH2" s="8" t="s">
        <v>285</v>
      </c>
      <c r="AI2" s="8" t="s">
        <v>314</v>
      </c>
      <c r="AJ2" s="8">
        <v>45383</v>
      </c>
      <c r="AK2" s="8">
        <v>45474</v>
      </c>
      <c r="AL2" s="8">
        <v>45566</v>
      </c>
      <c r="AM2" s="9"/>
      <c r="AN2" s="8">
        <v>44621</v>
      </c>
      <c r="AO2" s="8" t="s">
        <v>212</v>
      </c>
      <c r="AP2" s="8" t="s">
        <v>213</v>
      </c>
      <c r="AQ2" s="8" t="s">
        <v>214</v>
      </c>
      <c r="AR2" s="8" t="s">
        <v>215</v>
      </c>
      <c r="AS2" s="8" t="s">
        <v>262</v>
      </c>
      <c r="AT2" s="8" t="s">
        <v>285</v>
      </c>
      <c r="AU2" s="8" t="s">
        <v>314</v>
      </c>
      <c r="AV2" s="8">
        <v>45383</v>
      </c>
      <c r="AW2" s="8">
        <v>45474</v>
      </c>
      <c r="AX2" s="8">
        <v>45566</v>
      </c>
      <c r="AY2" s="1"/>
    </row>
    <row r="3" spans="1:51" x14ac:dyDescent="0.2">
      <c r="A3" t="e">
        <f>UPPER(_xlfn.XLOOKUP(C3,#REF!,#REF!,"",0))</f>
        <v>#REF!</v>
      </c>
      <c r="B3" t="s">
        <v>226</v>
      </c>
      <c r="C3" t="s">
        <v>219</v>
      </c>
      <c r="D3" t="s">
        <v>274</v>
      </c>
      <c r="E3" s="18"/>
      <c r="F3" s="18" t="s">
        <v>222</v>
      </c>
      <c r="G3" s="18"/>
      <c r="H3" s="18" t="s">
        <v>222</v>
      </c>
      <c r="I3" s="18" t="s">
        <v>222</v>
      </c>
      <c r="J3" s="18" t="s">
        <v>222</v>
      </c>
      <c r="K3" s="18" t="s">
        <v>222</v>
      </c>
      <c r="L3" s="18" t="s">
        <v>222</v>
      </c>
      <c r="M3" s="18" t="s">
        <v>222</v>
      </c>
      <c r="N3" s="18" t="s">
        <v>222</v>
      </c>
      <c r="P3" s="4">
        <v>2.5555555555555554</v>
      </c>
      <c r="Q3" s="4">
        <v>3.8888888888888888</v>
      </c>
      <c r="R3" s="4">
        <v>7.2222222222222223</v>
      </c>
      <c r="S3" s="4">
        <v>5.5185185185185182</v>
      </c>
      <c r="T3" s="4">
        <v>4.5925925925925926</v>
      </c>
      <c r="U3" s="4">
        <v>9.4074074074074066</v>
      </c>
      <c r="V3" s="4">
        <v>7.8518518518518521</v>
      </c>
      <c r="W3" s="4">
        <v>12.222222222222221</v>
      </c>
      <c r="X3" s="4">
        <v>14.074074074074074</v>
      </c>
      <c r="Y3" s="4">
        <v>15.037037037037035</v>
      </c>
      <c r="Z3" s="4">
        <v>16.333333333333332</v>
      </c>
      <c r="AA3" s="3"/>
      <c r="AB3" s="2">
        <v>3</v>
      </c>
      <c r="AC3" s="2">
        <v>6</v>
      </c>
      <c r="AD3" s="2">
        <v>10</v>
      </c>
      <c r="AE3" s="2">
        <v>8</v>
      </c>
      <c r="AF3" s="2">
        <v>6</v>
      </c>
      <c r="AG3" s="2">
        <v>14</v>
      </c>
      <c r="AH3" s="2">
        <v>10</v>
      </c>
      <c r="AI3" s="2">
        <v>16</v>
      </c>
      <c r="AJ3" s="2">
        <v>20</v>
      </c>
      <c r="AK3" s="2">
        <v>21</v>
      </c>
      <c r="AL3" s="2">
        <v>23</v>
      </c>
      <c r="AN3" s="2">
        <v>6</v>
      </c>
      <c r="AO3" s="2">
        <v>9</v>
      </c>
      <c r="AP3" s="2">
        <v>12</v>
      </c>
      <c r="AQ3" s="2">
        <v>11</v>
      </c>
      <c r="AR3" s="2">
        <v>9</v>
      </c>
      <c r="AS3" s="2">
        <v>16</v>
      </c>
      <c r="AT3" s="2">
        <v>18</v>
      </c>
      <c r="AU3" s="2">
        <v>19</v>
      </c>
      <c r="AV3" s="2">
        <v>23</v>
      </c>
      <c r="AW3" s="2">
        <v>23</v>
      </c>
      <c r="AX3" s="2">
        <v>23</v>
      </c>
    </row>
    <row r="4" spans="1:51" x14ac:dyDescent="0.2">
      <c r="A4" t="e">
        <f>UPPER(_xlfn.XLOOKUP(C4,#REF!,#REF!,"",0))</f>
        <v>#REF!</v>
      </c>
      <c r="B4" t="s">
        <v>235</v>
      </c>
      <c r="C4" t="s">
        <v>112</v>
      </c>
      <c r="D4" t="s">
        <v>274</v>
      </c>
      <c r="E4" s="18"/>
      <c r="F4" s="18" t="s">
        <v>222</v>
      </c>
      <c r="G4" s="18"/>
      <c r="H4" s="18" t="s">
        <v>222</v>
      </c>
      <c r="I4" s="18" t="s">
        <v>222</v>
      </c>
      <c r="J4" s="18" t="s">
        <v>222</v>
      </c>
      <c r="K4" s="18" t="s">
        <v>222</v>
      </c>
      <c r="L4" s="18" t="s">
        <v>222</v>
      </c>
      <c r="M4" s="18" t="s">
        <v>222</v>
      </c>
      <c r="N4" s="18" t="s">
        <v>222</v>
      </c>
      <c r="P4" s="4" t="s">
        <v>222</v>
      </c>
      <c r="Q4" s="4" t="s">
        <v>222</v>
      </c>
      <c r="R4" s="4">
        <v>6.5925925925925926</v>
      </c>
      <c r="S4" s="4">
        <v>4.1111111111111107</v>
      </c>
      <c r="T4" s="4">
        <v>4.3703703703703702</v>
      </c>
      <c r="U4" s="4">
        <v>5.7037037037037033</v>
      </c>
      <c r="V4" s="4">
        <v>9.0370370370370363</v>
      </c>
      <c r="W4" s="4">
        <v>8.7777777777777786</v>
      </c>
      <c r="X4" s="4">
        <v>13.962962962962964</v>
      </c>
      <c r="Y4" s="4">
        <v>12.925925925925926</v>
      </c>
      <c r="Z4" s="4">
        <v>14.851851851851851</v>
      </c>
      <c r="AA4" s="3"/>
      <c r="AB4" s="2" t="s">
        <v>222</v>
      </c>
      <c r="AC4" s="2" t="s">
        <v>222</v>
      </c>
      <c r="AD4" s="2">
        <v>9</v>
      </c>
      <c r="AE4" s="2">
        <v>6</v>
      </c>
      <c r="AF4" s="2">
        <v>6</v>
      </c>
      <c r="AG4" s="2">
        <v>8</v>
      </c>
      <c r="AH4" s="2">
        <v>12</v>
      </c>
      <c r="AI4" s="2">
        <v>13</v>
      </c>
      <c r="AJ4" s="2">
        <v>20</v>
      </c>
      <c r="AK4" s="2">
        <v>20</v>
      </c>
      <c r="AL4" s="2">
        <v>23</v>
      </c>
      <c r="AN4" s="2" t="s">
        <v>222</v>
      </c>
      <c r="AO4" s="2" t="s">
        <v>222</v>
      </c>
      <c r="AP4" s="2">
        <v>13</v>
      </c>
      <c r="AQ4" s="2">
        <v>9</v>
      </c>
      <c r="AR4" s="2">
        <v>9</v>
      </c>
      <c r="AS4" s="2">
        <v>16</v>
      </c>
      <c r="AT4" s="2">
        <v>18</v>
      </c>
      <c r="AU4" s="2">
        <v>18</v>
      </c>
      <c r="AV4" s="2">
        <v>23</v>
      </c>
      <c r="AW4" s="2">
        <v>23</v>
      </c>
      <c r="AX4" s="2">
        <v>23</v>
      </c>
    </row>
    <row r="5" spans="1:51" x14ac:dyDescent="0.2">
      <c r="A5" t="e">
        <f>UPPER(_xlfn.XLOOKUP(C5,#REF!,#REF!,"",0))</f>
        <v>#REF!</v>
      </c>
      <c r="B5" t="s">
        <v>229</v>
      </c>
      <c r="C5" t="s">
        <v>230</v>
      </c>
      <c r="D5" t="s">
        <v>274</v>
      </c>
      <c r="E5" s="18"/>
      <c r="F5" s="18">
        <v>8.0000000000000004E-4</v>
      </c>
      <c r="G5" s="18"/>
      <c r="H5" s="18">
        <v>1E-3</v>
      </c>
      <c r="I5" s="18">
        <v>7.5300000000000006E-2</v>
      </c>
      <c r="J5" s="18">
        <v>7.5300000000000006E-2</v>
      </c>
      <c r="K5" s="18">
        <v>6.9999999999999999E-4</v>
      </c>
      <c r="L5" s="18">
        <v>6.1199999999999997E-2</v>
      </c>
      <c r="M5" s="18">
        <v>6.1199999999999997E-2</v>
      </c>
      <c r="N5" s="18">
        <v>1.8E-3</v>
      </c>
      <c r="P5" s="4">
        <v>3.0370370370370372</v>
      </c>
      <c r="Q5" s="4">
        <v>4.5185185185185182</v>
      </c>
      <c r="R5" s="4">
        <v>4.8148148148148149</v>
      </c>
      <c r="S5" s="4">
        <v>3.7777777777777777</v>
      </c>
      <c r="T5" s="4">
        <v>3.9629629629629628</v>
      </c>
      <c r="U5" s="4">
        <v>4.5925925925925926</v>
      </c>
      <c r="V5" s="4">
        <v>6.2222222222222223</v>
      </c>
      <c r="W5" s="4">
        <v>7.8148148148148149</v>
      </c>
      <c r="X5" s="4">
        <v>12.592592592592593</v>
      </c>
      <c r="Y5" s="4">
        <v>11.814814814814815</v>
      </c>
      <c r="Z5" s="4">
        <v>14.814814814814815</v>
      </c>
      <c r="AA5" s="3"/>
      <c r="AB5" s="2">
        <v>4</v>
      </c>
      <c r="AC5" s="2">
        <v>6</v>
      </c>
      <c r="AD5" s="2">
        <v>7</v>
      </c>
      <c r="AE5" s="2">
        <v>4</v>
      </c>
      <c r="AF5" s="2">
        <v>4</v>
      </c>
      <c r="AG5" s="2">
        <v>7</v>
      </c>
      <c r="AH5" s="2">
        <v>8</v>
      </c>
      <c r="AI5" s="2">
        <v>11</v>
      </c>
      <c r="AJ5" s="2">
        <v>18</v>
      </c>
      <c r="AK5" s="2">
        <v>15</v>
      </c>
      <c r="AL5" s="2">
        <v>21</v>
      </c>
      <c r="AN5" s="2">
        <v>11</v>
      </c>
      <c r="AO5" s="2">
        <v>13</v>
      </c>
      <c r="AP5" s="2">
        <v>13</v>
      </c>
      <c r="AQ5" s="2">
        <v>15</v>
      </c>
      <c r="AR5" s="2">
        <v>10</v>
      </c>
      <c r="AS5" s="2">
        <v>16</v>
      </c>
      <c r="AT5" s="2">
        <v>17</v>
      </c>
      <c r="AU5" s="2">
        <v>18</v>
      </c>
      <c r="AV5" s="2">
        <v>23</v>
      </c>
      <c r="AW5" s="2">
        <v>23</v>
      </c>
      <c r="AX5" s="2">
        <v>23</v>
      </c>
    </row>
    <row r="6" spans="1:51" x14ac:dyDescent="0.2">
      <c r="A6" t="e">
        <f>UPPER(_xlfn.XLOOKUP(C6,#REF!,#REF!,"",0))</f>
        <v>#REF!</v>
      </c>
      <c r="B6" t="s">
        <v>237</v>
      </c>
      <c r="C6" t="s">
        <v>114</v>
      </c>
      <c r="D6" t="s">
        <v>274</v>
      </c>
      <c r="E6" s="18"/>
      <c r="F6" s="18" t="s">
        <v>222</v>
      </c>
      <c r="G6" s="18"/>
      <c r="H6" s="18" t="s">
        <v>222</v>
      </c>
      <c r="I6" s="18" t="s">
        <v>222</v>
      </c>
      <c r="J6" s="18" t="s">
        <v>222</v>
      </c>
      <c r="K6" s="18" t="s">
        <v>222</v>
      </c>
      <c r="L6" s="18" t="s">
        <v>222</v>
      </c>
      <c r="M6" s="18" t="s">
        <v>222</v>
      </c>
      <c r="N6" s="18" t="s">
        <v>222</v>
      </c>
      <c r="P6" s="4" t="s">
        <v>222</v>
      </c>
      <c r="Q6" s="4">
        <v>8.2592592592592595</v>
      </c>
      <c r="R6" s="4">
        <v>8.518518518518519</v>
      </c>
      <c r="S6" s="4">
        <v>6.5555555555555554</v>
      </c>
      <c r="T6" s="4">
        <v>3.2962962962962963</v>
      </c>
      <c r="U6" s="4">
        <v>6.8518518518518521</v>
      </c>
      <c r="V6" s="4">
        <v>7.7407407407407405</v>
      </c>
      <c r="W6" s="4">
        <v>9.3333333333333339</v>
      </c>
      <c r="X6" s="4">
        <v>13.111111111111111</v>
      </c>
      <c r="Y6" s="4">
        <v>12.925925925925926</v>
      </c>
      <c r="Z6" s="4">
        <v>14.925925925925926</v>
      </c>
      <c r="AA6" s="3"/>
      <c r="AB6" s="2" t="s">
        <v>222</v>
      </c>
      <c r="AC6" s="2">
        <v>12</v>
      </c>
      <c r="AD6" s="2">
        <v>12</v>
      </c>
      <c r="AE6" s="2">
        <v>9</v>
      </c>
      <c r="AF6" s="2">
        <v>4</v>
      </c>
      <c r="AG6" s="2">
        <v>8</v>
      </c>
      <c r="AH6" s="2">
        <v>10</v>
      </c>
      <c r="AI6" s="2">
        <v>13</v>
      </c>
      <c r="AJ6" s="2">
        <v>19</v>
      </c>
      <c r="AK6" s="2">
        <v>17</v>
      </c>
      <c r="AL6" s="2">
        <v>21</v>
      </c>
      <c r="AN6" s="2" t="s">
        <v>222</v>
      </c>
      <c r="AO6" s="2">
        <v>13</v>
      </c>
      <c r="AP6" s="2">
        <v>13</v>
      </c>
      <c r="AQ6" s="2">
        <v>12</v>
      </c>
      <c r="AR6" s="2">
        <v>9</v>
      </c>
      <c r="AS6" s="2">
        <v>16</v>
      </c>
      <c r="AT6" s="2">
        <v>18</v>
      </c>
      <c r="AU6" s="2">
        <v>18</v>
      </c>
      <c r="AV6" s="2">
        <v>23</v>
      </c>
      <c r="AW6" s="2">
        <v>23</v>
      </c>
      <c r="AX6" s="2">
        <v>23</v>
      </c>
    </row>
    <row r="7" spans="1:51" x14ac:dyDescent="0.2">
      <c r="A7" t="e">
        <f>UPPER(_xlfn.XLOOKUP(C7,#REF!,#REF!,"",0))</f>
        <v>#REF!</v>
      </c>
      <c r="B7" t="s">
        <v>349</v>
      </c>
      <c r="C7" t="s">
        <v>52</v>
      </c>
      <c r="D7" t="s">
        <v>274</v>
      </c>
      <c r="E7" s="18"/>
      <c r="F7" s="18">
        <v>5.9999999999999995E-4</v>
      </c>
      <c r="G7" s="18"/>
      <c r="H7" s="18">
        <v>5.0000000000000001E-4</v>
      </c>
      <c r="I7" s="18">
        <v>5.4600000000000003E-2</v>
      </c>
      <c r="J7" s="18">
        <v>5.4600000000000003E-2</v>
      </c>
      <c r="K7" s="18">
        <v>5.0000000000000001E-4</v>
      </c>
      <c r="L7" s="18">
        <v>5.9799999999999999E-2</v>
      </c>
      <c r="M7" s="18">
        <v>5.9799999999999999E-2</v>
      </c>
      <c r="N7" s="18">
        <v>5.0000000000000001E-4</v>
      </c>
      <c r="P7" s="4">
        <v>4.7777777777777777</v>
      </c>
      <c r="Q7" s="4">
        <v>6</v>
      </c>
      <c r="R7" s="4">
        <v>5.2222222222222223</v>
      </c>
      <c r="S7" s="4">
        <v>4.4814814814814818</v>
      </c>
      <c r="T7" s="4">
        <v>2.5555555555555554</v>
      </c>
      <c r="U7" s="4">
        <v>3.8148148148148149</v>
      </c>
      <c r="V7" s="4">
        <v>6.9629629629629628</v>
      </c>
      <c r="W7" s="4">
        <v>6.6296296296296298</v>
      </c>
      <c r="X7" s="4">
        <v>10.555555555555555</v>
      </c>
      <c r="Y7" s="4">
        <v>13.037037037037036</v>
      </c>
      <c r="Z7" s="4">
        <v>15.074074074074074</v>
      </c>
      <c r="AA7" s="3"/>
      <c r="AB7" s="2">
        <v>7</v>
      </c>
      <c r="AC7" s="2">
        <v>9</v>
      </c>
      <c r="AD7" s="2">
        <v>7</v>
      </c>
      <c r="AE7" s="2">
        <v>6</v>
      </c>
      <c r="AF7" s="2">
        <v>4</v>
      </c>
      <c r="AG7" s="2">
        <v>4</v>
      </c>
      <c r="AH7" s="2">
        <v>9</v>
      </c>
      <c r="AI7" s="2">
        <v>10</v>
      </c>
      <c r="AJ7" s="2">
        <v>15</v>
      </c>
      <c r="AK7" s="2">
        <v>19</v>
      </c>
      <c r="AL7" s="2">
        <v>21</v>
      </c>
      <c r="AN7" s="2">
        <v>11</v>
      </c>
      <c r="AO7" s="2">
        <v>13</v>
      </c>
      <c r="AP7" s="2">
        <v>12</v>
      </c>
      <c r="AQ7" s="2">
        <v>13</v>
      </c>
      <c r="AR7" s="2">
        <v>9</v>
      </c>
      <c r="AS7" s="2">
        <v>16</v>
      </c>
      <c r="AT7" s="2">
        <v>18</v>
      </c>
      <c r="AU7" s="2">
        <v>18</v>
      </c>
      <c r="AV7" s="2">
        <v>22</v>
      </c>
      <c r="AW7" s="2">
        <v>23</v>
      </c>
      <c r="AX7" s="2">
        <v>23</v>
      </c>
    </row>
    <row r="8" spans="1:51" x14ac:dyDescent="0.2">
      <c r="A8" t="e">
        <f>UPPER(_xlfn.XLOOKUP(C8,#REF!,#REF!,"",0))</f>
        <v>#REF!</v>
      </c>
      <c r="B8" t="s">
        <v>241</v>
      </c>
      <c r="C8" t="s">
        <v>78</v>
      </c>
      <c r="D8" t="s">
        <v>274</v>
      </c>
      <c r="E8" s="18"/>
      <c r="F8" s="18">
        <v>1.8E-3</v>
      </c>
      <c r="G8" s="18"/>
      <c r="H8" s="18">
        <v>2.8E-3</v>
      </c>
      <c r="I8" s="18">
        <v>0.12720000000000001</v>
      </c>
      <c r="J8" s="18">
        <v>0.12720000000000001</v>
      </c>
      <c r="K8" s="18">
        <v>3.8999999999999998E-3</v>
      </c>
      <c r="L8" s="18">
        <v>0.15629999999999999</v>
      </c>
      <c r="M8" s="18">
        <v>0.15629999999999999</v>
      </c>
      <c r="N8" s="18">
        <v>3.8999999999999998E-3</v>
      </c>
      <c r="P8" s="4">
        <v>3.5555555555555554</v>
      </c>
      <c r="Q8" s="4">
        <v>5.3703703703703702</v>
      </c>
      <c r="R8" s="4">
        <v>5.7407407407407405</v>
      </c>
      <c r="S8" s="4">
        <v>5.2962962962962967</v>
      </c>
      <c r="T8" s="4">
        <v>4.666666666666667</v>
      </c>
      <c r="U8" s="4">
        <v>4.0740740740740744</v>
      </c>
      <c r="V8" s="4">
        <v>6.9629629629629628</v>
      </c>
      <c r="W8" s="4">
        <v>7.4074074074074074</v>
      </c>
      <c r="X8" s="4">
        <v>13.37037037037037</v>
      </c>
      <c r="Y8" s="4">
        <v>12.25925925925926</v>
      </c>
      <c r="Z8" s="4">
        <v>13.62962962962963</v>
      </c>
      <c r="AA8" s="3"/>
      <c r="AB8" s="2">
        <v>4</v>
      </c>
      <c r="AC8" s="2">
        <v>6</v>
      </c>
      <c r="AD8" s="2">
        <v>8</v>
      </c>
      <c r="AE8" s="2">
        <v>7</v>
      </c>
      <c r="AF8" s="2">
        <v>6</v>
      </c>
      <c r="AG8" s="2">
        <v>4</v>
      </c>
      <c r="AH8" s="2">
        <v>8</v>
      </c>
      <c r="AI8" s="2">
        <v>10</v>
      </c>
      <c r="AJ8" s="2">
        <v>20</v>
      </c>
      <c r="AK8" s="2">
        <v>16</v>
      </c>
      <c r="AL8" s="2">
        <v>21</v>
      </c>
      <c r="AN8" s="2">
        <v>11</v>
      </c>
      <c r="AO8" s="2">
        <v>13</v>
      </c>
      <c r="AP8" s="2">
        <v>13</v>
      </c>
      <c r="AQ8" s="2">
        <v>13</v>
      </c>
      <c r="AR8" s="2">
        <v>9</v>
      </c>
      <c r="AS8" s="2">
        <v>16</v>
      </c>
      <c r="AT8" s="2">
        <v>18</v>
      </c>
      <c r="AU8" s="2">
        <v>18</v>
      </c>
      <c r="AV8" s="2">
        <v>23</v>
      </c>
      <c r="AW8" s="2">
        <v>23</v>
      </c>
      <c r="AX8" s="2">
        <v>23</v>
      </c>
    </row>
    <row r="9" spans="1:51" x14ac:dyDescent="0.2">
      <c r="A9" t="e">
        <f>UPPER(_xlfn.XLOOKUP(C9,#REF!,#REF!,"",0))</f>
        <v>#REF!</v>
      </c>
      <c r="B9" t="s">
        <v>345</v>
      </c>
      <c r="C9" t="s">
        <v>125</v>
      </c>
      <c r="D9" t="s">
        <v>274</v>
      </c>
      <c r="E9" s="18"/>
      <c r="F9" s="18" t="s">
        <v>222</v>
      </c>
      <c r="G9" s="18"/>
      <c r="H9" s="18" t="s">
        <v>222</v>
      </c>
      <c r="I9" s="18" t="s">
        <v>222</v>
      </c>
      <c r="J9" s="18" t="s">
        <v>222</v>
      </c>
      <c r="K9" s="18" t="s">
        <v>222</v>
      </c>
      <c r="L9" s="18" t="s">
        <v>222</v>
      </c>
      <c r="M9" s="18" t="s">
        <v>222</v>
      </c>
      <c r="N9" s="18" t="s">
        <v>222</v>
      </c>
      <c r="P9" s="4" t="s">
        <v>222</v>
      </c>
      <c r="Q9" s="4">
        <v>5.6296296296296298</v>
      </c>
      <c r="R9" s="4">
        <v>7.7407407407407405</v>
      </c>
      <c r="S9" s="4">
        <v>7.9629629629629637</v>
      </c>
      <c r="T9" s="4">
        <v>3.2592592592592591</v>
      </c>
      <c r="U9" s="4">
        <v>9.518518518518519</v>
      </c>
      <c r="V9" s="4">
        <v>9.7407407407407405</v>
      </c>
      <c r="W9" s="4">
        <v>10.592592592592593</v>
      </c>
      <c r="X9" s="4">
        <v>13.296296296296296</v>
      </c>
      <c r="Y9" s="4">
        <v>14.666666666666664</v>
      </c>
      <c r="Z9" s="4">
        <v>15.851851851851851</v>
      </c>
      <c r="AA9" s="3"/>
      <c r="AB9" s="2" t="s">
        <v>222</v>
      </c>
      <c r="AC9" s="2">
        <v>8</v>
      </c>
      <c r="AD9" s="2">
        <v>11</v>
      </c>
      <c r="AE9" s="2">
        <v>10</v>
      </c>
      <c r="AF9" s="2">
        <v>4</v>
      </c>
      <c r="AG9" s="2">
        <v>12</v>
      </c>
      <c r="AH9" s="2">
        <v>15</v>
      </c>
      <c r="AI9" s="2">
        <v>14</v>
      </c>
      <c r="AJ9" s="2">
        <v>20</v>
      </c>
      <c r="AK9" s="2">
        <v>21</v>
      </c>
      <c r="AL9" s="2">
        <v>21</v>
      </c>
      <c r="AN9" s="2" t="s">
        <v>222</v>
      </c>
      <c r="AO9" s="2">
        <v>9</v>
      </c>
      <c r="AP9" s="2">
        <v>13</v>
      </c>
      <c r="AQ9" s="2">
        <v>13</v>
      </c>
      <c r="AR9" s="2">
        <v>9</v>
      </c>
      <c r="AS9" s="2">
        <v>16</v>
      </c>
      <c r="AT9" s="2">
        <v>18</v>
      </c>
      <c r="AU9" s="2">
        <v>18</v>
      </c>
      <c r="AV9" s="2">
        <v>23</v>
      </c>
      <c r="AW9" s="2">
        <v>23</v>
      </c>
      <c r="AX9" s="2">
        <v>23</v>
      </c>
    </row>
    <row r="10" spans="1:51" x14ac:dyDescent="0.2">
      <c r="A10" t="e">
        <f>UPPER(_xlfn.XLOOKUP(C10,#REF!,#REF!,"",0))</f>
        <v>#REF!</v>
      </c>
      <c r="B10" t="s">
        <v>353</v>
      </c>
      <c r="C10" t="s">
        <v>232</v>
      </c>
      <c r="D10" t="s">
        <v>274</v>
      </c>
      <c r="E10" s="18"/>
      <c r="F10" s="18">
        <v>2.8400000000000002E-2</v>
      </c>
      <c r="G10" s="18"/>
      <c r="H10" s="18">
        <v>2.6499999999999999E-2</v>
      </c>
      <c r="I10" s="18">
        <v>0.1037</v>
      </c>
      <c r="J10" s="18">
        <v>0.1037</v>
      </c>
      <c r="K10" s="18">
        <v>2.4299999999999999E-2</v>
      </c>
      <c r="L10" s="18">
        <v>0.1158</v>
      </c>
      <c r="M10" s="18">
        <v>0.1158</v>
      </c>
      <c r="N10" s="18">
        <v>1.0500000000000001E-2</v>
      </c>
      <c r="P10" s="4">
        <v>3.7777777777777777</v>
      </c>
      <c r="Q10" s="4">
        <v>3.0370370370370372</v>
      </c>
      <c r="R10" s="4">
        <v>6.0740740740740744</v>
      </c>
      <c r="S10" s="4">
        <v>4.9629629629629628</v>
      </c>
      <c r="T10" s="4">
        <v>2.5555555555555554</v>
      </c>
      <c r="U10" s="4">
        <v>6.333333333333333</v>
      </c>
      <c r="V10" s="4">
        <v>8.2592592592592595</v>
      </c>
      <c r="W10" s="4">
        <v>8.4444444444444446</v>
      </c>
      <c r="X10" s="4">
        <v>11</v>
      </c>
      <c r="Y10" s="4">
        <v>11.407407407407407</v>
      </c>
      <c r="Z10" s="4">
        <v>14.185185185185185</v>
      </c>
      <c r="AA10" s="3"/>
      <c r="AB10" s="2">
        <v>5</v>
      </c>
      <c r="AC10" s="2">
        <v>3</v>
      </c>
      <c r="AD10" s="2">
        <v>9</v>
      </c>
      <c r="AE10" s="2">
        <v>7</v>
      </c>
      <c r="AF10" s="2">
        <v>2</v>
      </c>
      <c r="AG10" s="2">
        <v>8</v>
      </c>
      <c r="AH10" s="2">
        <v>13</v>
      </c>
      <c r="AI10" s="2">
        <v>14</v>
      </c>
      <c r="AJ10" s="2">
        <v>16</v>
      </c>
      <c r="AK10" s="2">
        <v>14</v>
      </c>
      <c r="AL10" s="2">
        <v>20</v>
      </c>
      <c r="AN10" s="2">
        <v>9</v>
      </c>
      <c r="AO10" s="2">
        <v>9</v>
      </c>
      <c r="AP10" s="2">
        <v>12</v>
      </c>
      <c r="AQ10" s="2">
        <v>13</v>
      </c>
      <c r="AR10" s="2">
        <v>9</v>
      </c>
      <c r="AS10" s="2">
        <v>16</v>
      </c>
      <c r="AT10" s="2">
        <v>18</v>
      </c>
      <c r="AU10" s="2">
        <v>18</v>
      </c>
      <c r="AV10" s="2">
        <v>23</v>
      </c>
      <c r="AW10" s="2">
        <v>23</v>
      </c>
      <c r="AX10" s="2">
        <v>23</v>
      </c>
    </row>
    <row r="11" spans="1:51" x14ac:dyDescent="0.2">
      <c r="A11" t="e">
        <f>UPPER(_xlfn.XLOOKUP(C11,#REF!,#REF!,"",0))</f>
        <v>#REF!</v>
      </c>
      <c r="B11" t="s">
        <v>236</v>
      </c>
      <c r="C11" t="s">
        <v>39</v>
      </c>
      <c r="D11" t="s">
        <v>274</v>
      </c>
      <c r="E11" s="18"/>
      <c r="F11" s="18">
        <v>1.4E-3</v>
      </c>
      <c r="G11" s="18"/>
      <c r="H11" s="18">
        <v>1.6000000000000001E-3</v>
      </c>
      <c r="I11" s="18">
        <v>6.1100000000000002E-2</v>
      </c>
      <c r="J11" s="18">
        <v>6.1100000000000002E-2</v>
      </c>
      <c r="K11" s="18">
        <v>1.6000000000000001E-3</v>
      </c>
      <c r="L11" s="18">
        <v>4.58E-2</v>
      </c>
      <c r="M11" s="18">
        <v>4.58E-2</v>
      </c>
      <c r="N11" s="18">
        <v>6.9999999999999999E-4</v>
      </c>
      <c r="P11" s="4">
        <v>5.0370370370370372</v>
      </c>
      <c r="Q11" s="4">
        <v>4.7407407407407405</v>
      </c>
      <c r="R11" s="4">
        <v>7.4814814814814818</v>
      </c>
      <c r="S11" s="4">
        <v>3.1851851851851851</v>
      </c>
      <c r="T11" s="4">
        <v>3.1111111111111112</v>
      </c>
      <c r="U11" s="4">
        <v>6.0740740740740744</v>
      </c>
      <c r="V11" s="4">
        <v>9</v>
      </c>
      <c r="W11" s="4">
        <v>6.7407407407407405</v>
      </c>
      <c r="X11" s="4">
        <v>13.962962962962964</v>
      </c>
      <c r="Y11" s="4">
        <v>13.62962962962963</v>
      </c>
      <c r="Z11" s="4">
        <v>14.666666666666666</v>
      </c>
      <c r="AA11" s="3"/>
      <c r="AB11" s="2">
        <v>6</v>
      </c>
      <c r="AC11" s="2">
        <v>7</v>
      </c>
      <c r="AD11" s="2">
        <v>11</v>
      </c>
      <c r="AE11" s="2">
        <v>5</v>
      </c>
      <c r="AF11" s="2">
        <v>4</v>
      </c>
      <c r="AG11" s="2">
        <v>7</v>
      </c>
      <c r="AH11" s="2">
        <v>14</v>
      </c>
      <c r="AI11" s="2">
        <v>10</v>
      </c>
      <c r="AJ11" s="2">
        <v>19</v>
      </c>
      <c r="AK11" s="2">
        <v>19</v>
      </c>
      <c r="AL11" s="2">
        <v>20</v>
      </c>
      <c r="AN11" s="2">
        <v>11</v>
      </c>
      <c r="AO11" s="2">
        <v>9</v>
      </c>
      <c r="AP11" s="2">
        <v>12</v>
      </c>
      <c r="AQ11" s="2">
        <v>12</v>
      </c>
      <c r="AR11" s="2">
        <v>9</v>
      </c>
      <c r="AS11" s="2">
        <v>16</v>
      </c>
      <c r="AT11" s="2">
        <v>18</v>
      </c>
      <c r="AU11" s="2">
        <v>18</v>
      </c>
      <c r="AV11" s="2">
        <v>23</v>
      </c>
      <c r="AW11" s="2">
        <v>23</v>
      </c>
      <c r="AX11" s="2">
        <v>23</v>
      </c>
    </row>
    <row r="12" spans="1:51" x14ac:dyDescent="0.2">
      <c r="A12" t="e">
        <f>UPPER(_xlfn.XLOOKUP(C12,#REF!,#REF!,"",0))</f>
        <v>#REF!</v>
      </c>
      <c r="B12" t="s">
        <v>233</v>
      </c>
      <c r="C12" t="s">
        <v>22</v>
      </c>
      <c r="D12" t="s">
        <v>274</v>
      </c>
      <c r="E12" s="18"/>
      <c r="F12" s="18">
        <v>8.0000000000000004E-4</v>
      </c>
      <c r="G12" s="18"/>
      <c r="H12" s="18">
        <v>8.9999999999999998E-4</v>
      </c>
      <c r="I12" s="18">
        <v>6.9500000000000006E-2</v>
      </c>
      <c r="J12" s="18">
        <v>6.9500000000000006E-2</v>
      </c>
      <c r="K12" s="18">
        <v>8.0000000000000004E-4</v>
      </c>
      <c r="L12" s="18">
        <v>5.5500000000000001E-2</v>
      </c>
      <c r="M12" s="18">
        <v>5.5500000000000001E-2</v>
      </c>
      <c r="N12" s="18">
        <v>8.0000000000000004E-4</v>
      </c>
      <c r="P12" s="4">
        <v>4.5925925925925926</v>
      </c>
      <c r="Q12" s="4">
        <v>5.333333333333333</v>
      </c>
      <c r="R12" s="4">
        <v>5.5555555555555554</v>
      </c>
      <c r="S12" s="4">
        <v>4.4074074074074074</v>
      </c>
      <c r="T12" s="4">
        <v>2.6296296296296298</v>
      </c>
      <c r="U12" s="4">
        <v>4.8148148148148149</v>
      </c>
      <c r="V12" s="4">
        <v>6.7037037037037033</v>
      </c>
      <c r="W12" s="4">
        <v>7.4814814814814818</v>
      </c>
      <c r="X12" s="4">
        <v>13.074074074074074</v>
      </c>
      <c r="Y12" s="4">
        <v>11.925925925925926</v>
      </c>
      <c r="Z12" s="4">
        <v>14.296296296296296</v>
      </c>
      <c r="AA12" s="3"/>
      <c r="AB12" s="2">
        <v>7</v>
      </c>
      <c r="AC12" s="2">
        <v>7</v>
      </c>
      <c r="AD12" s="2">
        <v>8</v>
      </c>
      <c r="AE12" s="2">
        <v>6</v>
      </c>
      <c r="AF12" s="2">
        <v>3</v>
      </c>
      <c r="AG12" s="2">
        <v>6</v>
      </c>
      <c r="AH12" s="2">
        <v>9</v>
      </c>
      <c r="AI12" s="2">
        <v>11</v>
      </c>
      <c r="AJ12" s="2">
        <v>19</v>
      </c>
      <c r="AK12" s="2">
        <v>17</v>
      </c>
      <c r="AL12" s="2">
        <v>19</v>
      </c>
      <c r="AN12" s="2">
        <v>10</v>
      </c>
      <c r="AO12" s="2">
        <v>13</v>
      </c>
      <c r="AP12" s="2">
        <v>13</v>
      </c>
      <c r="AQ12" s="2">
        <v>13</v>
      </c>
      <c r="AR12" s="2">
        <v>9</v>
      </c>
      <c r="AS12" s="2">
        <v>16</v>
      </c>
      <c r="AT12" s="2">
        <v>18</v>
      </c>
      <c r="AU12" s="2">
        <v>18</v>
      </c>
      <c r="AV12" s="2">
        <v>23</v>
      </c>
      <c r="AW12" s="2">
        <v>23</v>
      </c>
      <c r="AX12" s="2">
        <v>23</v>
      </c>
    </row>
    <row r="13" spans="1:51" x14ac:dyDescent="0.2">
      <c r="A13" t="e">
        <f>UPPER(_xlfn.XLOOKUP(C13,#REF!,#REF!,"",0))</f>
        <v>#REF!</v>
      </c>
      <c r="B13" t="s">
        <v>255</v>
      </c>
      <c r="C13" t="s">
        <v>256</v>
      </c>
      <c r="D13" t="s">
        <v>274</v>
      </c>
      <c r="E13" s="18"/>
      <c r="F13" s="18" t="s">
        <v>222</v>
      </c>
      <c r="G13" s="18"/>
      <c r="H13" s="18" t="s">
        <v>222</v>
      </c>
      <c r="I13" s="18" t="s">
        <v>222</v>
      </c>
      <c r="J13" s="18" t="s">
        <v>222</v>
      </c>
      <c r="K13" s="18" t="s">
        <v>222</v>
      </c>
      <c r="L13" s="18" t="s">
        <v>222</v>
      </c>
      <c r="M13" s="18" t="s">
        <v>222</v>
      </c>
      <c r="N13" s="18" t="s">
        <v>222</v>
      </c>
      <c r="P13" s="4" t="s">
        <v>222</v>
      </c>
      <c r="Q13" s="4" t="s">
        <v>222</v>
      </c>
      <c r="R13" s="4" t="s">
        <v>222</v>
      </c>
      <c r="S13" s="4" t="s">
        <v>222</v>
      </c>
      <c r="T13" s="4">
        <v>3.1481481481481484</v>
      </c>
      <c r="U13" s="4">
        <v>5.0370370370370372</v>
      </c>
      <c r="V13" s="4">
        <v>9</v>
      </c>
      <c r="W13" s="4">
        <v>9.8148148148148149</v>
      </c>
      <c r="X13" s="4">
        <v>11.851851851851851</v>
      </c>
      <c r="Y13" s="4">
        <v>12.62962962962963</v>
      </c>
      <c r="Z13" s="4">
        <v>14.037037037037036</v>
      </c>
      <c r="AA13" s="3"/>
      <c r="AB13" s="2" t="s">
        <v>222</v>
      </c>
      <c r="AC13" s="2" t="s">
        <v>222</v>
      </c>
      <c r="AD13" s="2" t="s">
        <v>222</v>
      </c>
      <c r="AE13" s="2" t="s">
        <v>222</v>
      </c>
      <c r="AF13" s="2">
        <v>4</v>
      </c>
      <c r="AG13" s="2">
        <v>6</v>
      </c>
      <c r="AH13" s="2">
        <v>12</v>
      </c>
      <c r="AI13" s="2">
        <v>15</v>
      </c>
      <c r="AJ13" s="2">
        <v>17</v>
      </c>
      <c r="AK13" s="2">
        <v>17</v>
      </c>
      <c r="AL13" s="2">
        <v>19</v>
      </c>
      <c r="AN13" s="2" t="s">
        <v>222</v>
      </c>
      <c r="AO13" s="2" t="s">
        <v>222</v>
      </c>
      <c r="AP13" s="2" t="s">
        <v>222</v>
      </c>
      <c r="AQ13" s="2" t="s">
        <v>222</v>
      </c>
      <c r="AR13" s="2">
        <v>9</v>
      </c>
      <c r="AS13" s="2">
        <v>16</v>
      </c>
      <c r="AT13" s="2">
        <v>16</v>
      </c>
      <c r="AU13" s="2">
        <v>18</v>
      </c>
      <c r="AV13" s="2">
        <v>23</v>
      </c>
      <c r="AW13" s="2">
        <v>23</v>
      </c>
      <c r="AX13" s="2">
        <v>23</v>
      </c>
    </row>
    <row r="14" spans="1:51" x14ac:dyDescent="0.2">
      <c r="A14" t="e">
        <f>UPPER(_xlfn.XLOOKUP(C14,#REF!,#REF!,"",0))</f>
        <v>#REF!</v>
      </c>
      <c r="B14" t="s">
        <v>359</v>
      </c>
      <c r="C14" t="s">
        <v>240</v>
      </c>
      <c r="D14" t="s">
        <v>274</v>
      </c>
      <c r="E14" s="18"/>
      <c r="F14" s="18">
        <v>4.0000000000000002E-4</v>
      </c>
      <c r="G14" s="18"/>
      <c r="H14" s="18">
        <v>1.1000000000000001E-3</v>
      </c>
      <c r="I14" s="18">
        <v>7.0800000000000002E-2</v>
      </c>
      <c r="J14" s="18">
        <v>7.0800000000000002E-2</v>
      </c>
      <c r="K14" s="18">
        <v>1.1000000000000001E-3</v>
      </c>
      <c r="L14" s="18">
        <v>6.3299999999999995E-2</v>
      </c>
      <c r="M14" s="18">
        <v>6.3299999999999995E-2</v>
      </c>
      <c r="N14" s="18">
        <v>1.2999999999999999E-3</v>
      </c>
      <c r="P14" s="4">
        <v>1.1111111111111112</v>
      </c>
      <c r="Q14" s="4">
        <v>7.6296296296296298</v>
      </c>
      <c r="R14" s="4">
        <v>6.7037037037037033</v>
      </c>
      <c r="S14" s="4">
        <v>6.0740740740740744</v>
      </c>
      <c r="T14" s="4">
        <v>1.8148148148148149</v>
      </c>
      <c r="U14" s="4">
        <v>6.2592592592592595</v>
      </c>
      <c r="V14" s="4">
        <v>7.4444444444444446</v>
      </c>
      <c r="W14" s="4">
        <v>8.0740740740740744</v>
      </c>
      <c r="X14" s="4">
        <v>10.407407407407407</v>
      </c>
      <c r="Y14" s="4">
        <v>10.925925925925926</v>
      </c>
      <c r="Z14" s="4">
        <v>13.296296296296296</v>
      </c>
      <c r="AA14" s="3"/>
      <c r="AB14" s="2">
        <v>1</v>
      </c>
      <c r="AC14" s="2">
        <v>11</v>
      </c>
      <c r="AD14" s="2">
        <v>9</v>
      </c>
      <c r="AE14" s="2">
        <v>7</v>
      </c>
      <c r="AF14" s="2">
        <v>2</v>
      </c>
      <c r="AG14" s="2">
        <v>9</v>
      </c>
      <c r="AH14" s="2">
        <v>11</v>
      </c>
      <c r="AI14" s="2">
        <v>12</v>
      </c>
      <c r="AJ14" s="2">
        <v>13</v>
      </c>
      <c r="AK14" s="2">
        <v>14</v>
      </c>
      <c r="AL14" s="2">
        <v>19</v>
      </c>
      <c r="AN14" s="2">
        <v>4</v>
      </c>
      <c r="AO14" s="2">
        <v>13</v>
      </c>
      <c r="AP14" s="2">
        <v>13</v>
      </c>
      <c r="AQ14" s="2">
        <v>12</v>
      </c>
      <c r="AR14" s="2">
        <v>9</v>
      </c>
      <c r="AS14" s="2">
        <v>16</v>
      </c>
      <c r="AT14" s="2">
        <v>18</v>
      </c>
      <c r="AU14" s="2">
        <v>18</v>
      </c>
      <c r="AV14" s="2">
        <v>23</v>
      </c>
      <c r="AW14" s="2">
        <v>23</v>
      </c>
      <c r="AX14" s="2">
        <v>23</v>
      </c>
    </row>
    <row r="15" spans="1:51" x14ac:dyDescent="0.2">
      <c r="A15" t="e">
        <f>UPPER(_xlfn.XLOOKUP(C15,#REF!,#REF!,"",0))</f>
        <v>#REF!</v>
      </c>
      <c r="B15" t="s">
        <v>352</v>
      </c>
      <c r="C15" t="s">
        <v>88</v>
      </c>
      <c r="D15" t="s">
        <v>274</v>
      </c>
      <c r="E15" s="18"/>
      <c r="F15" s="18">
        <v>9.5999999999999992E-3</v>
      </c>
      <c r="G15" s="18"/>
      <c r="H15" s="18">
        <v>9.1999999999999998E-3</v>
      </c>
      <c r="I15" s="18">
        <v>5.1499999999999997E-2</v>
      </c>
      <c r="J15" s="18">
        <v>5.1499999999999997E-2</v>
      </c>
      <c r="K15" s="18">
        <v>1.4200000000000001E-2</v>
      </c>
      <c r="L15" s="18">
        <v>0.13300000000000001</v>
      </c>
      <c r="M15" s="18">
        <v>0.13300000000000001</v>
      </c>
      <c r="N15" s="18">
        <v>6.7000000000000002E-3</v>
      </c>
      <c r="P15" s="4">
        <v>3.7777777777777777</v>
      </c>
      <c r="Q15" s="4">
        <v>4.7777777777777777</v>
      </c>
      <c r="R15" s="4">
        <v>8.3703703703703685</v>
      </c>
      <c r="S15" s="4">
        <v>7.0370370370370372</v>
      </c>
      <c r="T15" s="4">
        <v>5.7777777777777777</v>
      </c>
      <c r="U15" s="4">
        <v>9.3333333333333339</v>
      </c>
      <c r="V15" s="4">
        <v>12.074074074074074</v>
      </c>
      <c r="W15" s="4">
        <v>10.444444444444445</v>
      </c>
      <c r="X15" s="4">
        <v>13.74074074074074</v>
      </c>
      <c r="Y15" s="4">
        <v>14.111111111111111</v>
      </c>
      <c r="Z15" s="4">
        <v>14.222222222222221</v>
      </c>
      <c r="AA15" s="3"/>
      <c r="AB15" s="2">
        <v>5</v>
      </c>
      <c r="AC15" s="2">
        <v>7</v>
      </c>
      <c r="AD15" s="2">
        <v>12</v>
      </c>
      <c r="AE15" s="2">
        <v>11</v>
      </c>
      <c r="AF15" s="2">
        <v>7</v>
      </c>
      <c r="AG15" s="2">
        <v>13</v>
      </c>
      <c r="AH15" s="2">
        <v>17</v>
      </c>
      <c r="AI15" s="2">
        <v>15</v>
      </c>
      <c r="AJ15" s="2">
        <v>20</v>
      </c>
      <c r="AK15" s="2">
        <v>19</v>
      </c>
      <c r="AL15" s="2">
        <v>19</v>
      </c>
      <c r="AN15" s="2">
        <v>8</v>
      </c>
      <c r="AO15" s="2">
        <v>9</v>
      </c>
      <c r="AP15" s="2">
        <v>13</v>
      </c>
      <c r="AQ15" s="2">
        <v>13</v>
      </c>
      <c r="AR15" s="2">
        <v>13</v>
      </c>
      <c r="AS15" s="2">
        <v>16</v>
      </c>
      <c r="AT15" s="2">
        <v>18</v>
      </c>
      <c r="AU15" s="2">
        <v>18</v>
      </c>
      <c r="AV15" s="2">
        <v>23</v>
      </c>
      <c r="AW15" s="2">
        <v>23</v>
      </c>
      <c r="AX15" s="2">
        <v>23</v>
      </c>
    </row>
    <row r="16" spans="1:51" x14ac:dyDescent="0.2">
      <c r="A16" t="e">
        <f>UPPER(_xlfn.XLOOKUP(C16,#REF!,#REF!,"",0))</f>
        <v>#REF!</v>
      </c>
      <c r="B16" t="s">
        <v>363</v>
      </c>
      <c r="C16" t="s">
        <v>128</v>
      </c>
      <c r="D16" t="s">
        <v>274</v>
      </c>
      <c r="E16" s="18"/>
      <c r="F16" s="18" t="s">
        <v>222</v>
      </c>
      <c r="G16" s="18"/>
      <c r="H16" s="18" t="s">
        <v>222</v>
      </c>
      <c r="I16" s="18" t="s">
        <v>222</v>
      </c>
      <c r="J16" s="18" t="s">
        <v>222</v>
      </c>
      <c r="K16" s="18" t="s">
        <v>222</v>
      </c>
      <c r="L16" s="18" t="s">
        <v>222</v>
      </c>
      <c r="M16" s="18" t="s">
        <v>222</v>
      </c>
      <c r="N16" s="18" t="s">
        <v>222</v>
      </c>
      <c r="P16" s="4">
        <v>4.0740740740740744</v>
      </c>
      <c r="Q16" s="4">
        <v>4.5925925925925926</v>
      </c>
      <c r="R16" s="4">
        <v>4.8518518518518521</v>
      </c>
      <c r="S16" s="4">
        <v>5.5185185185185182</v>
      </c>
      <c r="T16" s="4">
        <v>3.0370370370370372</v>
      </c>
      <c r="U16" s="4">
        <v>5.2962962962962967</v>
      </c>
      <c r="V16" s="4">
        <v>6.0740740740740744</v>
      </c>
      <c r="W16" s="4">
        <v>7.8518518518518521</v>
      </c>
      <c r="X16" s="4">
        <v>10.555555555555555</v>
      </c>
      <c r="Y16" s="4">
        <v>11.222222222222221</v>
      </c>
      <c r="Z16" s="4">
        <v>12.962962962962964</v>
      </c>
      <c r="AA16" s="3"/>
      <c r="AB16" s="2">
        <v>6</v>
      </c>
      <c r="AC16" s="2">
        <v>7</v>
      </c>
      <c r="AD16" s="2">
        <v>6</v>
      </c>
      <c r="AE16" s="2">
        <v>8</v>
      </c>
      <c r="AF16" s="2">
        <v>3</v>
      </c>
      <c r="AG16" s="2">
        <v>8</v>
      </c>
      <c r="AH16" s="2">
        <v>8</v>
      </c>
      <c r="AI16" s="2">
        <v>10</v>
      </c>
      <c r="AJ16" s="2">
        <v>14</v>
      </c>
      <c r="AK16" s="2">
        <v>14</v>
      </c>
      <c r="AL16" s="2">
        <v>18</v>
      </c>
      <c r="AN16" s="2">
        <v>13</v>
      </c>
      <c r="AO16" s="2">
        <v>13</v>
      </c>
      <c r="AP16" s="2">
        <v>13</v>
      </c>
      <c r="AQ16" s="2">
        <v>13</v>
      </c>
      <c r="AR16" s="2">
        <v>9</v>
      </c>
      <c r="AS16" s="2">
        <v>16</v>
      </c>
      <c r="AT16" s="2">
        <v>17</v>
      </c>
      <c r="AU16" s="2">
        <v>17</v>
      </c>
      <c r="AV16" s="2">
        <v>23</v>
      </c>
      <c r="AW16" s="2">
        <v>23</v>
      </c>
      <c r="AX16" s="2">
        <v>23</v>
      </c>
    </row>
    <row r="17" spans="1:50" x14ac:dyDescent="0.2">
      <c r="A17" t="e">
        <f>UPPER(_xlfn.XLOOKUP(C17,#REF!,#REF!,"",0))</f>
        <v>#REF!</v>
      </c>
      <c r="B17" t="s">
        <v>367</v>
      </c>
      <c r="C17" t="s">
        <v>228</v>
      </c>
      <c r="D17" t="s">
        <v>274</v>
      </c>
      <c r="E17" s="18"/>
      <c r="F17" s="18">
        <v>3.0999999999999999E-3</v>
      </c>
      <c r="G17" s="18"/>
      <c r="H17" s="18">
        <v>3.3999999999999998E-3</v>
      </c>
      <c r="I17" s="18">
        <v>5.6099999999999997E-2</v>
      </c>
      <c r="J17" s="18">
        <v>5.6099999999999997E-2</v>
      </c>
      <c r="K17" s="18">
        <v>3.7000000000000002E-3</v>
      </c>
      <c r="L17" s="18">
        <v>6.1100000000000002E-2</v>
      </c>
      <c r="M17" s="18">
        <v>6.1100000000000002E-2</v>
      </c>
      <c r="N17" s="18">
        <v>1.6999999999999999E-3</v>
      </c>
      <c r="P17" s="4">
        <v>3.2222222222222223</v>
      </c>
      <c r="Q17" s="4">
        <v>4.4444444444444438</v>
      </c>
      <c r="R17" s="4">
        <v>6.1481481481481479</v>
      </c>
      <c r="S17" s="4">
        <v>4.1481481481481479</v>
      </c>
      <c r="T17" s="4">
        <v>4.1481481481481479</v>
      </c>
      <c r="U17" s="4">
        <v>4.7777777777777777</v>
      </c>
      <c r="V17" s="4">
        <v>6.2962962962962967</v>
      </c>
      <c r="W17" s="4">
        <v>6.6296296296296298</v>
      </c>
      <c r="X17" s="4">
        <v>11.518518518518519</v>
      </c>
      <c r="Y17" s="4">
        <v>12.62962962962963</v>
      </c>
      <c r="Z17" s="4">
        <v>12.62962962962963</v>
      </c>
      <c r="AA17" s="3"/>
      <c r="AB17" s="2">
        <v>4</v>
      </c>
      <c r="AC17" s="2">
        <v>6</v>
      </c>
      <c r="AD17" s="2">
        <v>9</v>
      </c>
      <c r="AE17" s="2">
        <v>6</v>
      </c>
      <c r="AF17" s="2">
        <v>6</v>
      </c>
      <c r="AG17" s="2">
        <v>6</v>
      </c>
      <c r="AH17" s="2">
        <v>7</v>
      </c>
      <c r="AI17" s="2">
        <v>8</v>
      </c>
      <c r="AJ17" s="2">
        <v>18</v>
      </c>
      <c r="AK17" s="2">
        <v>17</v>
      </c>
      <c r="AL17" s="2">
        <v>17</v>
      </c>
      <c r="AN17" s="2">
        <v>11</v>
      </c>
      <c r="AO17" s="2">
        <v>13</v>
      </c>
      <c r="AP17" s="2">
        <v>13</v>
      </c>
      <c r="AQ17" s="2">
        <v>13</v>
      </c>
      <c r="AR17" s="2">
        <v>9</v>
      </c>
      <c r="AS17" s="2">
        <v>16</v>
      </c>
      <c r="AT17" s="2">
        <v>17</v>
      </c>
      <c r="AU17" s="2">
        <v>18</v>
      </c>
      <c r="AV17" s="2">
        <v>23</v>
      </c>
      <c r="AW17" s="2">
        <v>23</v>
      </c>
      <c r="AX17" s="2">
        <v>23</v>
      </c>
    </row>
    <row r="18" spans="1:50" x14ac:dyDescent="0.2">
      <c r="A18" t="e">
        <f>UPPER(_xlfn.XLOOKUP(C18,#REF!,#REF!,"",0))</f>
        <v>#REF!</v>
      </c>
      <c r="B18" t="s">
        <v>354</v>
      </c>
      <c r="C18" t="s">
        <v>32</v>
      </c>
      <c r="D18" t="s">
        <v>274</v>
      </c>
      <c r="E18" s="18"/>
      <c r="F18" s="18">
        <v>3.5999999999999999E-3</v>
      </c>
      <c r="G18" s="18"/>
      <c r="H18" s="18">
        <v>4.0000000000000001E-3</v>
      </c>
      <c r="I18" s="18">
        <v>0.10580000000000001</v>
      </c>
      <c r="J18" s="18">
        <v>0.10580000000000001</v>
      </c>
      <c r="K18" s="18">
        <v>3.8999999999999998E-3</v>
      </c>
      <c r="L18" s="18">
        <v>0.08</v>
      </c>
      <c r="M18" s="18">
        <v>0.08</v>
      </c>
      <c r="N18" s="18">
        <v>3.3E-3</v>
      </c>
      <c r="P18" s="4">
        <v>5.7407407407407405</v>
      </c>
      <c r="Q18" s="4">
        <v>4.5185185185185182</v>
      </c>
      <c r="R18" s="4">
        <v>5.5925925925925926</v>
      </c>
      <c r="S18" s="4">
        <v>4.2962962962962967</v>
      </c>
      <c r="T18" s="4">
        <v>2.5185185185185186</v>
      </c>
      <c r="U18" s="4">
        <v>6.1111111111111107</v>
      </c>
      <c r="V18" s="4">
        <v>6.6296296296296298</v>
      </c>
      <c r="W18" s="4">
        <v>8.1111111111111107</v>
      </c>
      <c r="X18" s="4">
        <v>11.962962962962964</v>
      </c>
      <c r="Y18" s="4">
        <v>9.8518518518518512</v>
      </c>
      <c r="Z18" s="4">
        <v>14.111111111111111</v>
      </c>
      <c r="AA18" s="3"/>
      <c r="AB18" s="2">
        <v>7</v>
      </c>
      <c r="AC18" s="2">
        <v>7</v>
      </c>
      <c r="AD18" s="2">
        <v>8</v>
      </c>
      <c r="AE18" s="2">
        <v>6</v>
      </c>
      <c r="AF18" s="2">
        <v>3</v>
      </c>
      <c r="AG18" s="2">
        <v>8</v>
      </c>
      <c r="AH18" s="2">
        <v>9</v>
      </c>
      <c r="AI18" s="2">
        <v>10</v>
      </c>
      <c r="AJ18" s="2">
        <v>17</v>
      </c>
      <c r="AK18" s="2">
        <v>11</v>
      </c>
      <c r="AL18" s="2">
        <v>17</v>
      </c>
      <c r="AN18" s="2">
        <v>13</v>
      </c>
      <c r="AO18" s="2">
        <v>13</v>
      </c>
      <c r="AP18" s="2">
        <v>13</v>
      </c>
      <c r="AQ18" s="2">
        <v>12</v>
      </c>
      <c r="AR18" s="2">
        <v>8</v>
      </c>
      <c r="AS18" s="2">
        <v>16</v>
      </c>
      <c r="AT18" s="2">
        <v>17</v>
      </c>
      <c r="AU18" s="2">
        <v>18</v>
      </c>
      <c r="AV18" s="2">
        <v>23</v>
      </c>
      <c r="AW18" s="2">
        <v>23</v>
      </c>
      <c r="AX18" s="2">
        <v>23</v>
      </c>
    </row>
    <row r="19" spans="1:50" x14ac:dyDescent="0.2">
      <c r="A19" t="e">
        <f>UPPER(_xlfn.XLOOKUP(C19,#REF!,#REF!,"",0))</f>
        <v>#REF!</v>
      </c>
      <c r="B19" t="s">
        <v>362</v>
      </c>
      <c r="C19" t="s">
        <v>75</v>
      </c>
      <c r="D19" t="s">
        <v>274</v>
      </c>
      <c r="E19" s="18"/>
      <c r="F19" s="18">
        <v>2.0999999999999999E-3</v>
      </c>
      <c r="G19" s="18"/>
      <c r="H19" s="18">
        <v>1.6999999999999999E-3</v>
      </c>
      <c r="I19" s="18">
        <v>9.01E-2</v>
      </c>
      <c r="J19" s="18">
        <v>9.01E-2</v>
      </c>
      <c r="K19" s="18">
        <v>1.5E-3</v>
      </c>
      <c r="L19" s="18">
        <v>7.6300000000000007E-2</v>
      </c>
      <c r="M19" s="18">
        <v>7.6300000000000007E-2</v>
      </c>
      <c r="N19" s="18">
        <v>1.1999999999999999E-3</v>
      </c>
      <c r="P19" s="4">
        <v>3.6296296296296293</v>
      </c>
      <c r="Q19" s="4">
        <v>4.9629629629629628</v>
      </c>
      <c r="R19" s="4">
        <v>4.1111111111111107</v>
      </c>
      <c r="S19" s="4">
        <v>2.5925925925925926</v>
      </c>
      <c r="T19" s="4">
        <v>4.2592592592592595</v>
      </c>
      <c r="U19" s="4">
        <v>7.1851851851851851</v>
      </c>
      <c r="V19" s="4">
        <v>6.8518518518518521</v>
      </c>
      <c r="W19" s="4">
        <v>7.5185185185185182</v>
      </c>
      <c r="X19" s="4">
        <v>9.481481481481481</v>
      </c>
      <c r="Y19" s="4">
        <v>10.814814814814815</v>
      </c>
      <c r="Z19" s="4">
        <v>13.037037037037036</v>
      </c>
      <c r="AA19" s="3"/>
      <c r="AB19" s="2">
        <v>6</v>
      </c>
      <c r="AC19" s="2">
        <v>7</v>
      </c>
      <c r="AD19" s="2">
        <v>6</v>
      </c>
      <c r="AE19" s="2">
        <v>3</v>
      </c>
      <c r="AF19" s="2">
        <v>6</v>
      </c>
      <c r="AG19" s="2">
        <v>10</v>
      </c>
      <c r="AH19" s="2">
        <v>10</v>
      </c>
      <c r="AI19" s="2">
        <v>10</v>
      </c>
      <c r="AJ19" s="2">
        <v>13</v>
      </c>
      <c r="AK19" s="2">
        <v>15</v>
      </c>
      <c r="AL19" s="2">
        <v>17</v>
      </c>
      <c r="AN19" s="2">
        <v>8</v>
      </c>
      <c r="AO19" s="2">
        <v>9</v>
      </c>
      <c r="AP19" s="2">
        <v>7</v>
      </c>
      <c r="AQ19" s="2">
        <v>8</v>
      </c>
      <c r="AR19" s="2">
        <v>9</v>
      </c>
      <c r="AS19" s="2">
        <v>12</v>
      </c>
      <c r="AT19" s="2">
        <v>13</v>
      </c>
      <c r="AU19" s="2">
        <v>14</v>
      </c>
      <c r="AV19" s="2">
        <v>16</v>
      </c>
      <c r="AW19" s="2">
        <v>18</v>
      </c>
      <c r="AX19" s="2">
        <v>18</v>
      </c>
    </row>
    <row r="20" spans="1:50" x14ac:dyDescent="0.2">
      <c r="A20" t="e">
        <f>UPPER(_xlfn.XLOOKUP(C20,#REF!,#REF!,"",0))</f>
        <v>#REF!</v>
      </c>
      <c r="B20" t="s">
        <v>373</v>
      </c>
      <c r="C20" t="s">
        <v>80</v>
      </c>
      <c r="D20" t="s">
        <v>274</v>
      </c>
      <c r="E20" s="18"/>
      <c r="F20" s="18">
        <v>1.6999999999999999E-3</v>
      </c>
      <c r="G20" s="18"/>
      <c r="H20" s="18">
        <v>1.8E-3</v>
      </c>
      <c r="I20" s="18">
        <v>8.0199999999999994E-2</v>
      </c>
      <c r="J20" s="18">
        <v>8.0199999999999994E-2</v>
      </c>
      <c r="K20" s="18">
        <v>1.6000000000000001E-3</v>
      </c>
      <c r="L20" s="18">
        <v>7.2499999999999995E-2</v>
      </c>
      <c r="M20" s="18">
        <v>7.2499999999999995E-2</v>
      </c>
      <c r="N20" s="18">
        <v>1E-3</v>
      </c>
      <c r="P20" s="4">
        <v>1.037037037037037</v>
      </c>
      <c r="Q20" s="4">
        <v>4.8888888888888893</v>
      </c>
      <c r="R20" s="4">
        <v>5.1851851851851851</v>
      </c>
      <c r="S20" s="4">
        <v>4.8888888888888893</v>
      </c>
      <c r="T20" s="4">
        <v>2.7407407407407409</v>
      </c>
      <c r="U20" s="4">
        <v>5.4074074074074074</v>
      </c>
      <c r="V20" s="4">
        <v>7.7777777777777777</v>
      </c>
      <c r="W20" s="4">
        <v>9.1111111111111107</v>
      </c>
      <c r="X20" s="4">
        <v>13.333333333333334</v>
      </c>
      <c r="Y20" s="4">
        <v>12.666666666666666</v>
      </c>
      <c r="Z20" s="4">
        <v>12.25925925925926</v>
      </c>
      <c r="AA20" s="3"/>
      <c r="AB20" s="2">
        <v>2</v>
      </c>
      <c r="AC20" s="2">
        <v>7</v>
      </c>
      <c r="AD20" s="2">
        <v>7</v>
      </c>
      <c r="AE20" s="2">
        <v>7</v>
      </c>
      <c r="AF20" s="2">
        <v>3</v>
      </c>
      <c r="AG20" s="2">
        <v>8</v>
      </c>
      <c r="AH20" s="2">
        <v>11</v>
      </c>
      <c r="AI20" s="2">
        <v>13</v>
      </c>
      <c r="AJ20" s="2">
        <v>19</v>
      </c>
      <c r="AK20" s="2">
        <v>17</v>
      </c>
      <c r="AL20" s="2">
        <v>17</v>
      </c>
      <c r="AN20" s="2">
        <v>3</v>
      </c>
      <c r="AO20" s="2">
        <v>13</v>
      </c>
      <c r="AP20" s="2">
        <v>13</v>
      </c>
      <c r="AQ20" s="2">
        <v>13</v>
      </c>
      <c r="AR20" s="2">
        <v>9</v>
      </c>
      <c r="AS20" s="2">
        <v>16</v>
      </c>
      <c r="AT20" s="2">
        <v>17</v>
      </c>
      <c r="AU20" s="2">
        <v>18</v>
      </c>
      <c r="AV20" s="2">
        <v>23</v>
      </c>
      <c r="AW20" s="2">
        <v>23</v>
      </c>
      <c r="AX20" s="2">
        <v>23</v>
      </c>
    </row>
    <row r="21" spans="1:50" x14ac:dyDescent="0.2">
      <c r="A21" t="e">
        <f>UPPER(_xlfn.XLOOKUP(C21,#REF!,#REF!,"",0))</f>
        <v>#REF!</v>
      </c>
      <c r="B21" t="s">
        <v>376</v>
      </c>
      <c r="C21" t="s">
        <v>91</v>
      </c>
      <c r="D21" t="s">
        <v>274</v>
      </c>
      <c r="E21" s="18"/>
      <c r="F21" s="18">
        <v>1.1999999999999999E-3</v>
      </c>
      <c r="G21" s="18"/>
      <c r="H21" s="18">
        <v>1.5E-3</v>
      </c>
      <c r="I21" s="18">
        <v>6.2E-2</v>
      </c>
      <c r="J21" s="18">
        <v>6.2E-2</v>
      </c>
      <c r="K21" s="18">
        <v>1.6000000000000001E-3</v>
      </c>
      <c r="L21" s="18">
        <v>4.36E-2</v>
      </c>
      <c r="M21" s="18">
        <v>4.36E-2</v>
      </c>
      <c r="N21" s="18">
        <v>1.1999999999999999E-3</v>
      </c>
      <c r="P21" s="4">
        <v>3.7037037037037037</v>
      </c>
      <c r="Q21" s="4">
        <v>5.9629629629629628</v>
      </c>
      <c r="R21" s="4">
        <v>5.2962962962962967</v>
      </c>
      <c r="S21" s="4">
        <v>3.8518518518518516</v>
      </c>
      <c r="T21" s="4">
        <v>2.2592592592592591</v>
      </c>
      <c r="U21" s="4">
        <v>3.3333333333333335</v>
      </c>
      <c r="V21" s="4">
        <v>4.7407407407407405</v>
      </c>
      <c r="W21" s="4">
        <v>7.5185185185185182</v>
      </c>
      <c r="X21" s="4">
        <v>10.666666666666666</v>
      </c>
      <c r="Y21" s="4">
        <v>11.888888888888889</v>
      </c>
      <c r="Z21" s="4">
        <v>12.148148148148149</v>
      </c>
      <c r="AA21" s="3"/>
      <c r="AB21" s="2">
        <v>4</v>
      </c>
      <c r="AC21" s="2">
        <v>9</v>
      </c>
      <c r="AD21" s="2">
        <v>7</v>
      </c>
      <c r="AE21" s="2">
        <v>5</v>
      </c>
      <c r="AF21" s="2">
        <v>4</v>
      </c>
      <c r="AG21" s="2">
        <v>4</v>
      </c>
      <c r="AH21" s="2">
        <v>6</v>
      </c>
      <c r="AI21" s="2">
        <v>11</v>
      </c>
      <c r="AJ21" s="2">
        <v>17</v>
      </c>
      <c r="AK21" s="2">
        <v>16</v>
      </c>
      <c r="AL21" s="2">
        <v>17</v>
      </c>
      <c r="AN21" s="2">
        <v>11</v>
      </c>
      <c r="AO21" s="2">
        <v>13</v>
      </c>
      <c r="AP21" s="2">
        <v>13</v>
      </c>
      <c r="AQ21" s="2">
        <v>13</v>
      </c>
      <c r="AR21" s="2">
        <v>9</v>
      </c>
      <c r="AS21" s="2">
        <v>16</v>
      </c>
      <c r="AT21" s="2">
        <v>17</v>
      </c>
      <c r="AU21" s="2">
        <v>18</v>
      </c>
      <c r="AV21" s="2">
        <v>23</v>
      </c>
      <c r="AW21" s="2">
        <v>23</v>
      </c>
      <c r="AX21" s="2">
        <v>23</v>
      </c>
    </row>
    <row r="22" spans="1:50" x14ac:dyDescent="0.2">
      <c r="A22" t="e">
        <f>UPPER(_xlfn.XLOOKUP(C22,#REF!,#REF!,"",0))</f>
        <v>#REF!</v>
      </c>
      <c r="B22" t="s">
        <v>384</v>
      </c>
      <c r="C22" t="s">
        <v>55</v>
      </c>
      <c r="D22" t="s">
        <v>274</v>
      </c>
      <c r="E22" s="18"/>
      <c r="F22" s="18">
        <v>4.4000000000000003E-3</v>
      </c>
      <c r="G22" s="18"/>
      <c r="H22" s="18">
        <v>4.4999999999999997E-3</v>
      </c>
      <c r="I22" s="18">
        <v>7.0199999999999999E-2</v>
      </c>
      <c r="J22" s="18">
        <v>7.0199999999999999E-2</v>
      </c>
      <c r="K22" s="18">
        <v>4.4999999999999997E-3</v>
      </c>
      <c r="L22" s="18">
        <v>4.58E-2</v>
      </c>
      <c r="M22" s="18">
        <v>4.58E-2</v>
      </c>
      <c r="N22" s="18">
        <v>4.0000000000000001E-3</v>
      </c>
      <c r="P22" s="4">
        <v>4.7037037037037033</v>
      </c>
      <c r="Q22" s="4">
        <v>4.333333333333333</v>
      </c>
      <c r="R22" s="4">
        <v>3.4074074074074074</v>
      </c>
      <c r="S22" s="4">
        <v>2.7037037037037037</v>
      </c>
      <c r="T22" s="4">
        <v>3.2222222222222223</v>
      </c>
      <c r="U22" s="4">
        <v>6.3703703703703702</v>
      </c>
      <c r="V22" s="4">
        <v>6.6296296296296298</v>
      </c>
      <c r="W22" s="4">
        <v>7.666666666666667</v>
      </c>
      <c r="X22" s="4">
        <v>8.6296296296296298</v>
      </c>
      <c r="Y22" s="4">
        <v>10.185185185185185</v>
      </c>
      <c r="Z22" s="4">
        <v>11.296296296296296</v>
      </c>
      <c r="AA22" s="3"/>
      <c r="AB22" s="2">
        <v>8</v>
      </c>
      <c r="AC22" s="2">
        <v>6</v>
      </c>
      <c r="AD22" s="2">
        <v>5</v>
      </c>
      <c r="AE22" s="2">
        <v>3</v>
      </c>
      <c r="AF22" s="2">
        <v>4</v>
      </c>
      <c r="AG22" s="2">
        <v>11</v>
      </c>
      <c r="AH22" s="2">
        <v>11</v>
      </c>
      <c r="AI22" s="2">
        <v>12</v>
      </c>
      <c r="AJ22" s="2">
        <v>12</v>
      </c>
      <c r="AK22" s="2">
        <v>15</v>
      </c>
      <c r="AL22" s="2">
        <v>16</v>
      </c>
      <c r="AN22" s="2">
        <v>9</v>
      </c>
      <c r="AO22" s="2">
        <v>9</v>
      </c>
      <c r="AP22" s="2">
        <v>7</v>
      </c>
      <c r="AQ22" s="2">
        <v>6</v>
      </c>
      <c r="AR22" s="2">
        <v>9</v>
      </c>
      <c r="AS22" s="2">
        <v>12</v>
      </c>
      <c r="AT22" s="2">
        <v>13</v>
      </c>
      <c r="AU22" s="2">
        <v>14</v>
      </c>
      <c r="AV22" s="2">
        <v>16</v>
      </c>
      <c r="AW22" s="2">
        <v>18</v>
      </c>
      <c r="AX22" s="2">
        <v>18</v>
      </c>
    </row>
    <row r="23" spans="1:50" x14ac:dyDescent="0.2">
      <c r="A23" t="e">
        <f>UPPER(_xlfn.XLOOKUP(C23,#REF!,#REF!,"",0))</f>
        <v>#REF!</v>
      </c>
      <c r="B23" t="s">
        <v>388</v>
      </c>
      <c r="C23" t="s">
        <v>74</v>
      </c>
      <c r="D23" t="s">
        <v>274</v>
      </c>
      <c r="E23" s="18"/>
      <c r="F23" s="18">
        <v>4.3E-3</v>
      </c>
      <c r="G23" s="18"/>
      <c r="H23" s="18">
        <v>3.8999999999999998E-3</v>
      </c>
      <c r="I23" s="18">
        <v>7.5399999999999995E-2</v>
      </c>
      <c r="J23" s="18">
        <v>7.5399999999999995E-2</v>
      </c>
      <c r="K23" s="18">
        <v>3.5999999999999999E-3</v>
      </c>
      <c r="L23" s="18">
        <v>5.3800000000000001E-2</v>
      </c>
      <c r="M23" s="18">
        <v>5.3800000000000001E-2</v>
      </c>
      <c r="N23" s="18">
        <v>2.7000000000000001E-3</v>
      </c>
      <c r="P23" s="4">
        <v>3.6666666666666665</v>
      </c>
      <c r="Q23" s="4">
        <v>3.7777777777777777</v>
      </c>
      <c r="R23" s="4">
        <v>3.7037037037037037</v>
      </c>
      <c r="S23" s="4">
        <v>3.3703703703703702</v>
      </c>
      <c r="T23" s="4">
        <v>3.2222222222222223</v>
      </c>
      <c r="U23" s="4">
        <v>5.666666666666667</v>
      </c>
      <c r="V23" s="4">
        <v>7</v>
      </c>
      <c r="W23" s="4">
        <v>6.7037037037037033</v>
      </c>
      <c r="X23" s="4">
        <v>8</v>
      </c>
      <c r="Y23" s="4">
        <v>8.3703703703703702</v>
      </c>
      <c r="Z23" s="4">
        <v>11.037037037037036</v>
      </c>
      <c r="AA23" s="3"/>
      <c r="AB23" s="2">
        <v>6</v>
      </c>
      <c r="AC23" s="2">
        <v>6</v>
      </c>
      <c r="AD23" s="2">
        <v>6</v>
      </c>
      <c r="AE23" s="2">
        <v>4</v>
      </c>
      <c r="AF23" s="2">
        <v>3</v>
      </c>
      <c r="AG23" s="2">
        <v>9</v>
      </c>
      <c r="AH23" s="2">
        <v>11</v>
      </c>
      <c r="AI23" s="2">
        <v>10</v>
      </c>
      <c r="AJ23" s="2">
        <v>10</v>
      </c>
      <c r="AK23" s="2">
        <v>10</v>
      </c>
      <c r="AL23" s="2">
        <v>15</v>
      </c>
      <c r="AN23" s="2">
        <v>9</v>
      </c>
      <c r="AO23" s="2">
        <v>9</v>
      </c>
      <c r="AP23" s="2">
        <v>7</v>
      </c>
      <c r="AQ23" s="2">
        <v>9</v>
      </c>
      <c r="AR23" s="2">
        <v>9</v>
      </c>
      <c r="AS23" s="2">
        <v>12</v>
      </c>
      <c r="AT23" s="2">
        <v>13</v>
      </c>
      <c r="AU23" s="2">
        <v>13</v>
      </c>
      <c r="AV23" s="2">
        <v>16</v>
      </c>
      <c r="AW23" s="2">
        <v>18</v>
      </c>
      <c r="AX23" s="2">
        <v>18</v>
      </c>
    </row>
    <row r="24" spans="1:50" x14ac:dyDescent="0.2">
      <c r="A24" t="e">
        <f>UPPER(_xlfn.XLOOKUP(C24,#REF!,#REF!,"",0))</f>
        <v>#REF!</v>
      </c>
      <c r="B24" t="s">
        <v>391</v>
      </c>
      <c r="C24" t="s">
        <v>92</v>
      </c>
      <c r="D24" t="s">
        <v>274</v>
      </c>
      <c r="E24" s="18"/>
      <c r="F24" s="18" t="s">
        <v>222</v>
      </c>
      <c r="G24" s="18"/>
      <c r="H24" s="18" t="s">
        <v>222</v>
      </c>
      <c r="I24" s="18" t="s">
        <v>222</v>
      </c>
      <c r="J24" s="18" t="s">
        <v>222</v>
      </c>
      <c r="K24" s="18" t="s">
        <v>222</v>
      </c>
      <c r="L24" s="18" t="s">
        <v>222</v>
      </c>
      <c r="M24" s="18" t="s">
        <v>222</v>
      </c>
      <c r="N24" s="18" t="s">
        <v>222</v>
      </c>
      <c r="P24" s="4">
        <v>4.0740740740740744</v>
      </c>
      <c r="Q24" s="4">
        <v>4.5925925925925926</v>
      </c>
      <c r="R24" s="4">
        <v>7.0740740740740744</v>
      </c>
      <c r="S24" s="4">
        <v>3.8148148148148149</v>
      </c>
      <c r="T24" s="4">
        <v>2.8888888888888888</v>
      </c>
      <c r="U24" s="4">
        <v>4.5555555555555554</v>
      </c>
      <c r="V24" s="4">
        <v>6.2592592592592595</v>
      </c>
      <c r="W24" s="4">
        <v>7.5555555555555554</v>
      </c>
      <c r="X24" s="4">
        <v>8.6296296296296298</v>
      </c>
      <c r="Y24" s="4">
        <v>11.111111111111111</v>
      </c>
      <c r="Z24" s="4">
        <v>10.444444444444445</v>
      </c>
      <c r="AA24" s="3"/>
      <c r="AB24" s="2">
        <v>6</v>
      </c>
      <c r="AC24" s="2">
        <v>7</v>
      </c>
      <c r="AD24" s="2">
        <v>11</v>
      </c>
      <c r="AE24" s="2">
        <v>5</v>
      </c>
      <c r="AF24" s="2">
        <v>4</v>
      </c>
      <c r="AG24" s="2">
        <v>6</v>
      </c>
      <c r="AH24" s="2">
        <v>9</v>
      </c>
      <c r="AI24" s="2">
        <v>12</v>
      </c>
      <c r="AJ24" s="2">
        <v>11</v>
      </c>
      <c r="AK24" s="2">
        <v>14</v>
      </c>
      <c r="AL24" s="2">
        <v>14</v>
      </c>
      <c r="AN24" s="2">
        <v>13</v>
      </c>
      <c r="AO24" s="2">
        <v>13</v>
      </c>
      <c r="AP24" s="2">
        <v>13</v>
      </c>
      <c r="AQ24" s="2">
        <v>13</v>
      </c>
      <c r="AR24" s="2">
        <v>9</v>
      </c>
      <c r="AS24" s="2">
        <v>16</v>
      </c>
      <c r="AT24" s="2">
        <v>17</v>
      </c>
      <c r="AU24" s="2">
        <v>17</v>
      </c>
      <c r="AV24" s="2">
        <v>23</v>
      </c>
      <c r="AW24" s="2">
        <v>23</v>
      </c>
      <c r="AX24" s="2">
        <v>23</v>
      </c>
    </row>
    <row r="25" spans="1:50" x14ac:dyDescent="0.2">
      <c r="A25" t="e">
        <f>UPPER(_xlfn.XLOOKUP(C25,#REF!,#REF!,"",0))</f>
        <v>#REF!</v>
      </c>
      <c r="B25" t="s">
        <v>294</v>
      </c>
      <c r="C25" t="s">
        <v>234</v>
      </c>
      <c r="D25" t="s">
        <v>274</v>
      </c>
      <c r="E25" s="18"/>
      <c r="F25" s="18" t="s">
        <v>222</v>
      </c>
      <c r="G25" s="18"/>
      <c r="H25" s="18" t="s">
        <v>222</v>
      </c>
      <c r="I25" s="18" t="s">
        <v>222</v>
      </c>
      <c r="J25" s="18" t="s">
        <v>222</v>
      </c>
      <c r="K25" s="18" t="s">
        <v>222</v>
      </c>
      <c r="L25" s="18" t="s">
        <v>222</v>
      </c>
      <c r="M25" s="18" t="s">
        <v>222</v>
      </c>
      <c r="N25" s="18" t="s">
        <v>222</v>
      </c>
      <c r="P25" s="4">
        <v>1.0740740740740742</v>
      </c>
      <c r="Q25" s="4">
        <v>7.7777777777777777</v>
      </c>
      <c r="R25" s="4">
        <v>7.3703703703703702</v>
      </c>
      <c r="S25" s="4">
        <v>7.0370370370370372</v>
      </c>
      <c r="T25" s="4">
        <v>4.666666666666667</v>
      </c>
      <c r="U25" s="4">
        <v>10.555555555555555</v>
      </c>
      <c r="V25" s="4">
        <v>11.518518518518519</v>
      </c>
      <c r="W25" s="4">
        <v>10.851851851851851</v>
      </c>
      <c r="X25" s="4" t="s">
        <v>222</v>
      </c>
      <c r="Y25" s="4" t="s">
        <v>222</v>
      </c>
      <c r="Z25" s="4" t="s">
        <v>222</v>
      </c>
      <c r="AA25" s="3"/>
      <c r="AB25" s="2">
        <v>1</v>
      </c>
      <c r="AC25" s="2">
        <v>11</v>
      </c>
      <c r="AD25" s="2">
        <v>10</v>
      </c>
      <c r="AE25" s="2">
        <v>9</v>
      </c>
      <c r="AF25" s="2">
        <v>7</v>
      </c>
      <c r="AG25" s="2">
        <v>14</v>
      </c>
      <c r="AH25" s="2">
        <v>15</v>
      </c>
      <c r="AI25" s="2">
        <v>15</v>
      </c>
      <c r="AJ25" s="2"/>
      <c r="AK25" s="2"/>
      <c r="AL25" s="2"/>
      <c r="AN25" s="2">
        <v>4</v>
      </c>
      <c r="AO25" s="2">
        <v>13</v>
      </c>
      <c r="AP25" s="2">
        <v>12</v>
      </c>
      <c r="AQ25" s="2">
        <v>12</v>
      </c>
      <c r="AR25" s="2">
        <v>9</v>
      </c>
      <c r="AS25" s="2">
        <v>16</v>
      </c>
      <c r="AT25" s="2">
        <v>18</v>
      </c>
      <c r="AU25" s="2">
        <v>18</v>
      </c>
      <c r="AV25" s="2" t="s">
        <v>222</v>
      </c>
      <c r="AW25" s="2" t="s">
        <v>222</v>
      </c>
      <c r="AX25" s="2" t="s">
        <v>222</v>
      </c>
    </row>
    <row r="26" spans="1:50" x14ac:dyDescent="0.2">
      <c r="A26" t="e">
        <f>UPPER(_xlfn.XLOOKUP(C26,#REF!,#REF!,"",0))</f>
        <v>#REF!</v>
      </c>
      <c r="B26" t="s">
        <v>351</v>
      </c>
      <c r="C26" t="s">
        <v>48</v>
      </c>
      <c r="D26" t="s">
        <v>277</v>
      </c>
      <c r="E26" s="18"/>
      <c r="F26" s="18">
        <v>2.9999999999999997E-4</v>
      </c>
      <c r="G26" s="18"/>
      <c r="H26" s="18">
        <v>5.0000000000000001E-4</v>
      </c>
      <c r="I26" s="18">
        <v>3.1E-2</v>
      </c>
      <c r="J26" s="18">
        <v>2.4500000000000001E-2</v>
      </c>
      <c r="K26" s="18">
        <v>5.0000000000000001E-4</v>
      </c>
      <c r="L26" s="18">
        <v>6.13E-2</v>
      </c>
      <c r="M26" s="18">
        <v>3.4099999999999998E-2</v>
      </c>
      <c r="N26" s="18">
        <v>4.0000000000000002E-4</v>
      </c>
      <c r="P26" s="4">
        <v>7.4814814814814818</v>
      </c>
      <c r="Q26" s="4">
        <v>9.4074074074074066</v>
      </c>
      <c r="R26" s="4">
        <v>10.037037037037036</v>
      </c>
      <c r="S26" s="4">
        <v>10.592592592592593</v>
      </c>
      <c r="T26" s="4">
        <v>9.5555555555555554</v>
      </c>
      <c r="U26" s="4">
        <v>12.296296296296296</v>
      </c>
      <c r="V26" s="4">
        <v>12.62962962962963</v>
      </c>
      <c r="W26" s="4">
        <v>12.481481481481481</v>
      </c>
      <c r="X26" s="4">
        <v>13.62962962962963</v>
      </c>
      <c r="Y26" s="4">
        <v>13.037037037037036</v>
      </c>
      <c r="Z26" s="4">
        <v>14.333333333333334</v>
      </c>
      <c r="AA26" s="3"/>
      <c r="AB26" s="2">
        <v>11</v>
      </c>
      <c r="AC26" s="2">
        <v>14</v>
      </c>
      <c r="AD26" s="2">
        <v>13</v>
      </c>
      <c r="AE26" s="2">
        <v>13</v>
      </c>
      <c r="AF26" s="2">
        <v>14</v>
      </c>
      <c r="AG26" s="2">
        <v>18</v>
      </c>
      <c r="AH26" s="2">
        <v>18</v>
      </c>
      <c r="AI26" s="2">
        <v>18</v>
      </c>
      <c r="AJ26" s="2">
        <v>19</v>
      </c>
      <c r="AK26" s="2">
        <v>18</v>
      </c>
      <c r="AL26" s="2">
        <v>21</v>
      </c>
      <c r="AN26" s="2">
        <v>15</v>
      </c>
      <c r="AO26" s="2">
        <v>16</v>
      </c>
      <c r="AP26" s="2">
        <v>25</v>
      </c>
      <c r="AQ26" s="2">
        <v>25</v>
      </c>
      <c r="AR26" s="2">
        <v>17</v>
      </c>
      <c r="AS26" s="2">
        <v>25</v>
      </c>
      <c r="AT26" s="2">
        <v>25</v>
      </c>
      <c r="AU26" s="2">
        <v>25</v>
      </c>
      <c r="AV26" s="2">
        <v>25</v>
      </c>
      <c r="AW26" s="2">
        <v>25</v>
      </c>
      <c r="AX26" s="2">
        <v>25</v>
      </c>
    </row>
    <row r="27" spans="1:50" x14ac:dyDescent="0.2">
      <c r="A27" t="e">
        <f>UPPER(_xlfn.XLOOKUP(C27,#REF!,#REF!,"",0))</f>
        <v>#REF!</v>
      </c>
      <c r="B27" t="s">
        <v>238</v>
      </c>
      <c r="C27" t="s">
        <v>57</v>
      </c>
      <c r="D27" t="s">
        <v>277</v>
      </c>
      <c r="E27" s="18"/>
      <c r="F27" s="18" t="s">
        <v>222</v>
      </c>
      <c r="G27" s="18"/>
      <c r="H27" s="18" t="s">
        <v>222</v>
      </c>
      <c r="I27" s="18" t="s">
        <v>222</v>
      </c>
      <c r="J27" s="18" t="s">
        <v>222</v>
      </c>
      <c r="K27" s="18" t="s">
        <v>222</v>
      </c>
      <c r="L27" s="18" t="s">
        <v>222</v>
      </c>
      <c r="M27" s="18" t="s">
        <v>222</v>
      </c>
      <c r="N27" s="18" t="s">
        <v>222</v>
      </c>
      <c r="P27" s="4">
        <v>9.0740740740740744</v>
      </c>
      <c r="Q27" s="4" t="s">
        <v>222</v>
      </c>
      <c r="R27" s="4">
        <v>12.851851851851851</v>
      </c>
      <c r="S27" s="4">
        <v>14.25925925925926</v>
      </c>
      <c r="T27" s="4">
        <v>6.7407407407407405</v>
      </c>
      <c r="U27" s="4">
        <v>13.333333333333334</v>
      </c>
      <c r="V27" s="4">
        <v>11.037037037037036</v>
      </c>
      <c r="W27" s="4">
        <v>14.37037037037037</v>
      </c>
      <c r="X27" s="4">
        <v>14.74074074074074</v>
      </c>
      <c r="Y27" s="4">
        <v>15.222222222222225</v>
      </c>
      <c r="Z27" s="4">
        <v>14.111111111111111</v>
      </c>
      <c r="AA27" s="3"/>
      <c r="AB27" s="2">
        <v>13</v>
      </c>
      <c r="AC27" s="2" t="s">
        <v>222</v>
      </c>
      <c r="AD27" s="2">
        <v>17</v>
      </c>
      <c r="AE27" s="2">
        <v>20</v>
      </c>
      <c r="AF27" s="2">
        <v>10</v>
      </c>
      <c r="AG27" s="2">
        <v>19</v>
      </c>
      <c r="AH27" s="2">
        <v>15</v>
      </c>
      <c r="AI27" s="2">
        <v>21</v>
      </c>
      <c r="AJ27" s="2">
        <v>20</v>
      </c>
      <c r="AK27" s="2">
        <v>21</v>
      </c>
      <c r="AL27" s="2">
        <v>20</v>
      </c>
      <c r="AN27" s="2">
        <v>15</v>
      </c>
      <c r="AO27" s="2" t="s">
        <v>222</v>
      </c>
      <c r="AP27" s="2">
        <v>25</v>
      </c>
      <c r="AQ27" s="2">
        <v>25</v>
      </c>
      <c r="AR27" s="2">
        <v>13</v>
      </c>
      <c r="AS27" s="2">
        <v>25</v>
      </c>
      <c r="AT27" s="2">
        <v>25</v>
      </c>
      <c r="AU27" s="2">
        <v>25</v>
      </c>
      <c r="AV27" s="2">
        <v>25</v>
      </c>
      <c r="AW27" s="2">
        <v>25</v>
      </c>
      <c r="AX27" s="2">
        <v>25</v>
      </c>
    </row>
    <row r="28" spans="1:50" x14ac:dyDescent="0.2">
      <c r="A28" t="e">
        <f>UPPER(_xlfn.XLOOKUP(C28,#REF!,#REF!,"",0))</f>
        <v>#REF!</v>
      </c>
      <c r="B28" t="s">
        <v>356</v>
      </c>
      <c r="C28" t="s">
        <v>131</v>
      </c>
      <c r="D28" t="s">
        <v>277</v>
      </c>
      <c r="E28" s="18"/>
      <c r="F28" s="18">
        <v>8.0000000000000004E-4</v>
      </c>
      <c r="G28" s="18"/>
      <c r="H28" s="18">
        <v>1E-3</v>
      </c>
      <c r="I28" s="18">
        <v>4.6699999999999998E-2</v>
      </c>
      <c r="J28" s="18">
        <v>3.27E-2</v>
      </c>
      <c r="K28" s="18">
        <v>1.1000000000000001E-3</v>
      </c>
      <c r="L28" s="18">
        <v>6.6199999999999995E-2</v>
      </c>
      <c r="M28" s="18">
        <v>5.3900000000000003E-2</v>
      </c>
      <c r="N28" s="18">
        <v>8.0000000000000004E-4</v>
      </c>
      <c r="P28" s="4">
        <v>8.7777777777777786</v>
      </c>
      <c r="Q28" s="4">
        <v>8.2592592592592595</v>
      </c>
      <c r="R28" s="4">
        <v>11.407407407407407</v>
      </c>
      <c r="S28" s="4">
        <v>11.703703703703704</v>
      </c>
      <c r="T28" s="4">
        <v>8.7407407407407405</v>
      </c>
      <c r="U28" s="4">
        <v>11.407407407407407</v>
      </c>
      <c r="V28" s="4">
        <v>11.481481481481481</v>
      </c>
      <c r="W28" s="4">
        <v>10.888888888888889</v>
      </c>
      <c r="X28" s="4">
        <v>10.592592592592593</v>
      </c>
      <c r="Y28" s="4">
        <v>13.222222222222221</v>
      </c>
      <c r="Z28" s="4">
        <v>13.62962962962963</v>
      </c>
      <c r="AA28" s="3"/>
      <c r="AB28" s="2">
        <v>13</v>
      </c>
      <c r="AC28" s="2">
        <v>12</v>
      </c>
      <c r="AD28" s="2">
        <v>16</v>
      </c>
      <c r="AE28" s="2">
        <v>16</v>
      </c>
      <c r="AF28" s="2">
        <v>14</v>
      </c>
      <c r="AG28" s="2">
        <v>16</v>
      </c>
      <c r="AH28" s="2">
        <v>17</v>
      </c>
      <c r="AI28" s="2">
        <v>15</v>
      </c>
      <c r="AJ28" s="2">
        <v>14</v>
      </c>
      <c r="AK28" s="2">
        <v>19</v>
      </c>
      <c r="AL28" s="2">
        <v>19</v>
      </c>
      <c r="AN28" s="2">
        <v>15</v>
      </c>
      <c r="AO28" s="2">
        <v>16</v>
      </c>
      <c r="AP28" s="2">
        <v>25</v>
      </c>
      <c r="AQ28" s="2">
        <v>25</v>
      </c>
      <c r="AR28" s="2">
        <v>17</v>
      </c>
      <c r="AS28" s="2">
        <v>25</v>
      </c>
      <c r="AT28" s="2">
        <v>25</v>
      </c>
      <c r="AU28" s="2">
        <v>25</v>
      </c>
      <c r="AV28" s="2">
        <v>25</v>
      </c>
      <c r="AW28" s="2">
        <v>25</v>
      </c>
      <c r="AX28" s="2">
        <v>25</v>
      </c>
    </row>
    <row r="29" spans="1:50" x14ac:dyDescent="0.2">
      <c r="A29" t="e">
        <f>UPPER(_xlfn.XLOOKUP(C29,#REF!,#REF!,"",0))</f>
        <v>#REF!</v>
      </c>
      <c r="B29" t="s">
        <v>357</v>
      </c>
      <c r="C29" t="s">
        <v>19</v>
      </c>
      <c r="D29" t="s">
        <v>277</v>
      </c>
      <c r="E29" s="18"/>
      <c r="F29" s="18">
        <v>4.0000000000000002E-4</v>
      </c>
      <c r="G29" s="18"/>
      <c r="H29" s="18">
        <v>4.0000000000000002E-4</v>
      </c>
      <c r="I29" s="18">
        <v>3.1800000000000002E-2</v>
      </c>
      <c r="J29" s="18">
        <v>2.4799999999999999E-2</v>
      </c>
      <c r="K29" s="18">
        <v>2.9999999999999997E-4</v>
      </c>
      <c r="L29" s="18">
        <v>5.5599999999999997E-2</v>
      </c>
      <c r="M29" s="18">
        <v>4.8099999999999997E-2</v>
      </c>
      <c r="N29" s="18">
        <v>2.9999999999999997E-4</v>
      </c>
      <c r="P29" s="4">
        <v>7.1481481481481479</v>
      </c>
      <c r="Q29" s="4">
        <v>8.481481481481481</v>
      </c>
      <c r="R29" s="4">
        <v>11.962962962962964</v>
      </c>
      <c r="S29" s="4">
        <v>12.481481481481481</v>
      </c>
      <c r="T29" s="4">
        <v>8.3703703703703702</v>
      </c>
      <c r="U29" s="4">
        <v>12.925925925925926</v>
      </c>
      <c r="V29" s="4">
        <v>13.814814814814815</v>
      </c>
      <c r="W29" s="4">
        <v>14.222222222222221</v>
      </c>
      <c r="X29" s="4">
        <v>14.185185185185185</v>
      </c>
      <c r="Y29" s="4">
        <v>14.444444444444445</v>
      </c>
      <c r="Z29" s="4">
        <v>13.555555555555555</v>
      </c>
      <c r="AA29" s="3"/>
      <c r="AB29" s="2">
        <v>11</v>
      </c>
      <c r="AC29" s="2">
        <v>13</v>
      </c>
      <c r="AD29" s="2">
        <v>17</v>
      </c>
      <c r="AE29" s="2">
        <v>19</v>
      </c>
      <c r="AF29" s="2">
        <v>12</v>
      </c>
      <c r="AG29" s="2">
        <v>19</v>
      </c>
      <c r="AH29" s="2">
        <v>20</v>
      </c>
      <c r="AI29" s="2">
        <v>20</v>
      </c>
      <c r="AJ29" s="2">
        <v>19</v>
      </c>
      <c r="AK29" s="2">
        <v>20</v>
      </c>
      <c r="AL29" s="2">
        <v>19</v>
      </c>
      <c r="AN29" s="2">
        <v>15</v>
      </c>
      <c r="AO29" s="2">
        <v>16</v>
      </c>
      <c r="AP29" s="2">
        <v>25</v>
      </c>
      <c r="AQ29" s="2">
        <v>25</v>
      </c>
      <c r="AR29" s="2">
        <v>15</v>
      </c>
      <c r="AS29" s="2">
        <v>25</v>
      </c>
      <c r="AT29" s="2">
        <v>25</v>
      </c>
      <c r="AU29" s="2">
        <v>25</v>
      </c>
      <c r="AV29" s="2">
        <v>25</v>
      </c>
      <c r="AW29" s="2">
        <v>25</v>
      </c>
      <c r="AX29" s="2">
        <v>25</v>
      </c>
    </row>
    <row r="30" spans="1:50" x14ac:dyDescent="0.2">
      <c r="A30" t="e">
        <f>UPPER(_xlfn.XLOOKUP(C30,#REF!,#REF!,"",0))</f>
        <v>#REF!</v>
      </c>
      <c r="B30" t="s">
        <v>40</v>
      </c>
      <c r="C30" t="s">
        <v>41</v>
      </c>
      <c r="D30" t="s">
        <v>277</v>
      </c>
      <c r="E30" s="18"/>
      <c r="F30" s="18">
        <v>8.9999999999999998E-4</v>
      </c>
      <c r="G30" s="18"/>
      <c r="H30" s="18">
        <v>8.9999999999999998E-4</v>
      </c>
      <c r="I30" s="18">
        <v>5.45E-2</v>
      </c>
      <c r="J30" s="18">
        <v>4.07E-2</v>
      </c>
      <c r="K30" s="18">
        <v>8.0000000000000004E-4</v>
      </c>
      <c r="L30" s="18">
        <v>7.1300000000000002E-2</v>
      </c>
      <c r="M30" s="18">
        <v>5.6800000000000003E-2</v>
      </c>
      <c r="N30" s="18">
        <v>5.9999999999999995E-4</v>
      </c>
      <c r="P30" s="4">
        <v>5.7037037037037033</v>
      </c>
      <c r="Q30" s="4">
        <v>7.333333333333333</v>
      </c>
      <c r="R30" s="4">
        <v>9.8518518518518512</v>
      </c>
      <c r="S30" s="4">
        <v>10.25925925925926</v>
      </c>
      <c r="T30" s="4">
        <v>7.0370370370370372</v>
      </c>
      <c r="U30" s="4">
        <v>11.37037037037037</v>
      </c>
      <c r="V30" s="4">
        <v>12.148148148148149</v>
      </c>
      <c r="W30" s="4">
        <v>10.407407407407407</v>
      </c>
      <c r="X30" s="4">
        <v>12.111111111111111</v>
      </c>
      <c r="Y30" s="4">
        <v>12.111111111111111</v>
      </c>
      <c r="Z30" s="4">
        <v>12.777777777777779</v>
      </c>
      <c r="AA30" s="3"/>
      <c r="AB30" s="2">
        <v>9</v>
      </c>
      <c r="AC30" s="2">
        <v>11</v>
      </c>
      <c r="AD30" s="2">
        <v>14</v>
      </c>
      <c r="AE30" s="2">
        <v>14</v>
      </c>
      <c r="AF30" s="2">
        <v>10</v>
      </c>
      <c r="AG30" s="2">
        <v>18</v>
      </c>
      <c r="AH30" s="2">
        <v>19</v>
      </c>
      <c r="AI30" s="2">
        <v>15</v>
      </c>
      <c r="AJ30" s="2">
        <v>17</v>
      </c>
      <c r="AK30" s="2">
        <v>17</v>
      </c>
      <c r="AL30" s="2">
        <v>19</v>
      </c>
      <c r="AN30" s="2">
        <v>15</v>
      </c>
      <c r="AO30" s="2">
        <v>16</v>
      </c>
      <c r="AP30" s="2">
        <v>25</v>
      </c>
      <c r="AQ30" s="2">
        <v>25</v>
      </c>
      <c r="AR30" s="2">
        <v>18</v>
      </c>
      <c r="AS30" s="2">
        <v>25</v>
      </c>
      <c r="AT30" s="2">
        <v>25</v>
      </c>
      <c r="AU30" s="2">
        <v>22</v>
      </c>
      <c r="AV30" s="2">
        <v>25</v>
      </c>
      <c r="AW30" s="2">
        <v>25</v>
      </c>
      <c r="AX30" s="2">
        <v>25</v>
      </c>
    </row>
    <row r="31" spans="1:50" x14ac:dyDescent="0.2">
      <c r="A31" t="e">
        <f>UPPER(_xlfn.XLOOKUP(C31,#REF!,#REF!,"",0))</f>
        <v>#REF!</v>
      </c>
      <c r="B31" t="s">
        <v>358</v>
      </c>
      <c r="C31" t="s">
        <v>60</v>
      </c>
      <c r="D31" t="s">
        <v>277</v>
      </c>
      <c r="E31" s="18"/>
      <c r="F31" s="18">
        <v>0</v>
      </c>
      <c r="G31" s="18"/>
      <c r="H31" s="18">
        <v>0</v>
      </c>
      <c r="I31" s="18">
        <v>2.5499999999999998E-2</v>
      </c>
      <c r="J31" s="18">
        <v>2.1700000000000001E-2</v>
      </c>
      <c r="K31" s="18">
        <v>8.0000000000000004E-4</v>
      </c>
      <c r="L31" s="18">
        <v>3.6700000000000003E-2</v>
      </c>
      <c r="M31" s="18">
        <v>2.7699999999999999E-2</v>
      </c>
      <c r="N31" s="18">
        <v>4.0000000000000002E-4</v>
      </c>
      <c r="P31" s="4">
        <v>9.1111111111111107</v>
      </c>
      <c r="Q31" s="4" t="s">
        <v>222</v>
      </c>
      <c r="R31" s="4">
        <v>13.62962962962963</v>
      </c>
      <c r="S31" s="4">
        <v>14.037037037037036</v>
      </c>
      <c r="T31" s="4">
        <v>4.7037037037037033</v>
      </c>
      <c r="U31" s="4">
        <v>12.925925925925926</v>
      </c>
      <c r="V31" s="4">
        <v>11.62962962962963</v>
      </c>
      <c r="W31" s="4">
        <v>12.555555555555555</v>
      </c>
      <c r="X31" s="4">
        <v>13.481481481481481</v>
      </c>
      <c r="Y31" s="4">
        <v>14.25925925925926</v>
      </c>
      <c r="Z31" s="4">
        <v>13.481481481481481</v>
      </c>
      <c r="AA31" s="3"/>
      <c r="AB31" s="2">
        <v>12</v>
      </c>
      <c r="AC31" s="2" t="s">
        <v>222</v>
      </c>
      <c r="AD31" s="2">
        <v>18</v>
      </c>
      <c r="AE31" s="2">
        <v>19</v>
      </c>
      <c r="AF31" s="2">
        <v>6</v>
      </c>
      <c r="AG31" s="2">
        <v>17</v>
      </c>
      <c r="AH31" s="2">
        <v>15</v>
      </c>
      <c r="AI31" s="2">
        <v>17</v>
      </c>
      <c r="AJ31" s="2">
        <v>20</v>
      </c>
      <c r="AK31" s="2">
        <v>20</v>
      </c>
      <c r="AL31" s="2">
        <v>18</v>
      </c>
      <c r="AN31" s="2">
        <v>15</v>
      </c>
      <c r="AO31" s="2" t="s">
        <v>222</v>
      </c>
      <c r="AP31" s="2">
        <v>25</v>
      </c>
      <c r="AQ31" s="2">
        <v>25</v>
      </c>
      <c r="AR31" s="2">
        <v>9</v>
      </c>
      <c r="AS31" s="2">
        <v>25</v>
      </c>
      <c r="AT31" s="2">
        <v>25</v>
      </c>
      <c r="AU31" s="2">
        <v>25</v>
      </c>
      <c r="AV31" s="2">
        <v>25</v>
      </c>
      <c r="AW31" s="2">
        <v>24</v>
      </c>
      <c r="AX31" s="2">
        <v>24</v>
      </c>
    </row>
    <row r="32" spans="1:50" x14ac:dyDescent="0.2">
      <c r="A32" t="e">
        <f>UPPER(_xlfn.XLOOKUP(C32,#REF!,#REF!,"",0))</f>
        <v>#REF!</v>
      </c>
      <c r="B32" t="s">
        <v>369</v>
      </c>
      <c r="C32" t="s">
        <v>24</v>
      </c>
      <c r="D32" t="s">
        <v>277</v>
      </c>
      <c r="E32" s="18"/>
      <c r="F32" s="18">
        <v>1.5E-3</v>
      </c>
      <c r="G32" s="18"/>
      <c r="H32" s="18">
        <v>1.5E-3</v>
      </c>
      <c r="I32" s="18">
        <v>7.0900000000000005E-2</v>
      </c>
      <c r="J32" s="18">
        <v>5.5599999999999997E-2</v>
      </c>
      <c r="K32" s="18">
        <v>1.6000000000000001E-3</v>
      </c>
      <c r="L32" s="18">
        <v>8.8800000000000004E-2</v>
      </c>
      <c r="M32" s="18">
        <v>6.8199999999999997E-2</v>
      </c>
      <c r="N32" s="18">
        <v>1.6000000000000001E-3</v>
      </c>
      <c r="P32" s="4">
        <v>6.0370370370370372</v>
      </c>
      <c r="Q32" s="4" t="s">
        <v>222</v>
      </c>
      <c r="R32" s="4">
        <v>9.8888888888888893</v>
      </c>
      <c r="S32" s="4">
        <v>10.555555555555555</v>
      </c>
      <c r="T32" s="4">
        <v>7.1111111111111107</v>
      </c>
      <c r="U32" s="4">
        <v>10.703703703703704</v>
      </c>
      <c r="V32" s="4">
        <v>11.222222222222221</v>
      </c>
      <c r="W32" s="4">
        <v>11.222222222222221</v>
      </c>
      <c r="X32" s="4">
        <v>13.25925925925926</v>
      </c>
      <c r="Y32" s="4">
        <v>12.592592592592593</v>
      </c>
      <c r="Z32" s="4">
        <v>12.296296296296296</v>
      </c>
      <c r="AA32" s="3"/>
      <c r="AB32" s="2">
        <v>10</v>
      </c>
      <c r="AC32" s="2" t="s">
        <v>222</v>
      </c>
      <c r="AD32" s="2">
        <v>12</v>
      </c>
      <c r="AE32" s="2">
        <v>16</v>
      </c>
      <c r="AF32" s="2">
        <v>11</v>
      </c>
      <c r="AG32" s="2">
        <v>17</v>
      </c>
      <c r="AH32" s="2">
        <v>18</v>
      </c>
      <c r="AI32" s="2">
        <v>17</v>
      </c>
      <c r="AJ32" s="2">
        <v>19</v>
      </c>
      <c r="AK32" s="2">
        <v>18</v>
      </c>
      <c r="AL32" s="2">
        <v>18</v>
      </c>
      <c r="AN32" s="2">
        <v>15</v>
      </c>
      <c r="AO32" s="2" t="s">
        <v>222</v>
      </c>
      <c r="AP32" s="2">
        <v>25</v>
      </c>
      <c r="AQ32" s="2">
        <v>25</v>
      </c>
      <c r="AR32" s="2">
        <v>17</v>
      </c>
      <c r="AS32" s="2">
        <v>25</v>
      </c>
      <c r="AT32" s="2">
        <v>25</v>
      </c>
      <c r="AU32" s="2">
        <v>25</v>
      </c>
      <c r="AV32" s="2">
        <v>25</v>
      </c>
      <c r="AW32" s="2">
        <v>25</v>
      </c>
      <c r="AX32" s="2">
        <v>25</v>
      </c>
    </row>
    <row r="33" spans="1:50" x14ac:dyDescent="0.2">
      <c r="A33" t="e">
        <f>UPPER(_xlfn.XLOOKUP(C33,#REF!,#REF!,"",0))</f>
        <v>#REF!</v>
      </c>
      <c r="B33" t="s">
        <v>365</v>
      </c>
      <c r="C33" t="s">
        <v>62</v>
      </c>
      <c r="D33" t="s">
        <v>277</v>
      </c>
      <c r="E33" s="18"/>
      <c r="F33" s="18">
        <v>1.4E-3</v>
      </c>
      <c r="G33" s="18"/>
      <c r="H33" s="18">
        <v>1.5E-3</v>
      </c>
      <c r="I33" s="18">
        <v>0.21759999999999999</v>
      </c>
      <c r="J33" s="18">
        <v>0.18210000000000001</v>
      </c>
      <c r="K33" s="18">
        <v>1.8E-3</v>
      </c>
      <c r="L33" s="18">
        <v>0.28570000000000001</v>
      </c>
      <c r="M33" s="18">
        <v>0.22720000000000001</v>
      </c>
      <c r="N33" s="18">
        <v>2.2000000000000001E-3</v>
      </c>
      <c r="P33" s="4">
        <v>7.8888888888888893</v>
      </c>
      <c r="Q33" s="4">
        <v>9.8888888888888893</v>
      </c>
      <c r="R33" s="4">
        <v>13.555555555555555</v>
      </c>
      <c r="S33" s="4">
        <v>12.296296296296296</v>
      </c>
      <c r="T33" s="4">
        <v>5.5555555555555554</v>
      </c>
      <c r="U33" s="4">
        <v>12.25925925925926</v>
      </c>
      <c r="V33" s="4">
        <v>12.481481481481481</v>
      </c>
      <c r="W33" s="4">
        <v>12.888888888888889</v>
      </c>
      <c r="X33" s="4">
        <v>12.444444444444445</v>
      </c>
      <c r="Y33" s="4">
        <v>12.962962962962964</v>
      </c>
      <c r="Z33" s="4">
        <v>12.74074074074074</v>
      </c>
      <c r="AA33" s="3"/>
      <c r="AB33" s="2">
        <v>11</v>
      </c>
      <c r="AC33" s="2">
        <v>14</v>
      </c>
      <c r="AD33" s="2">
        <v>19</v>
      </c>
      <c r="AE33" s="2">
        <v>16</v>
      </c>
      <c r="AF33" s="2">
        <v>8</v>
      </c>
      <c r="AG33" s="2">
        <v>16</v>
      </c>
      <c r="AH33" s="2">
        <v>18</v>
      </c>
      <c r="AI33" s="2">
        <v>17</v>
      </c>
      <c r="AJ33" s="2">
        <v>18</v>
      </c>
      <c r="AK33" s="2">
        <v>18</v>
      </c>
      <c r="AL33" s="2">
        <v>18</v>
      </c>
      <c r="AN33" s="2">
        <v>15</v>
      </c>
      <c r="AO33" s="2">
        <v>17</v>
      </c>
      <c r="AP33" s="2">
        <v>25</v>
      </c>
      <c r="AQ33" s="2">
        <v>25</v>
      </c>
      <c r="AR33" s="2">
        <v>12</v>
      </c>
      <c r="AS33" s="2">
        <v>25</v>
      </c>
      <c r="AT33" s="2">
        <v>25</v>
      </c>
      <c r="AU33" s="2">
        <v>25</v>
      </c>
      <c r="AV33" s="2">
        <v>25</v>
      </c>
      <c r="AW33" s="2">
        <v>25</v>
      </c>
      <c r="AX33" s="2">
        <v>25</v>
      </c>
    </row>
    <row r="34" spans="1:50" x14ac:dyDescent="0.2">
      <c r="A34" t="e">
        <f>UPPER(_xlfn.XLOOKUP(C34,#REF!,#REF!,"",0))</f>
        <v>#REF!</v>
      </c>
      <c r="B34" t="s">
        <v>371</v>
      </c>
      <c r="C34" t="s">
        <v>130</v>
      </c>
      <c r="D34" t="s">
        <v>277</v>
      </c>
      <c r="E34" s="18"/>
      <c r="F34" s="18">
        <v>6.9999999999999999E-4</v>
      </c>
      <c r="G34" s="18"/>
      <c r="H34" s="18">
        <v>8.0000000000000004E-4</v>
      </c>
      <c r="I34" s="18">
        <v>6.3200000000000006E-2</v>
      </c>
      <c r="J34" s="18">
        <v>5.28E-2</v>
      </c>
      <c r="K34" s="18">
        <v>1.1000000000000001E-3</v>
      </c>
      <c r="L34" s="18">
        <v>6.3299999999999995E-2</v>
      </c>
      <c r="M34" s="18">
        <v>5.0500000000000003E-2</v>
      </c>
      <c r="N34" s="18">
        <v>1.1000000000000001E-3</v>
      </c>
      <c r="P34" s="4" t="s">
        <v>222</v>
      </c>
      <c r="Q34" s="4">
        <v>8.5555555555555554</v>
      </c>
      <c r="R34" s="4">
        <v>10.555555555555555</v>
      </c>
      <c r="S34" s="4">
        <v>10.925925925925926</v>
      </c>
      <c r="T34" s="4">
        <v>7.9259259259259256</v>
      </c>
      <c r="U34" s="4">
        <v>12.185185185185185</v>
      </c>
      <c r="V34" s="4">
        <v>10.777777777777779</v>
      </c>
      <c r="W34" s="4">
        <v>9.2962962962962958</v>
      </c>
      <c r="X34" s="4">
        <v>13.296296296296296</v>
      </c>
      <c r="Y34" s="4">
        <v>11.962962962962964</v>
      </c>
      <c r="Z34" s="4">
        <v>12.222222222222221</v>
      </c>
      <c r="AA34" s="3"/>
      <c r="AB34" s="2" t="s">
        <v>222</v>
      </c>
      <c r="AC34" s="2">
        <v>12</v>
      </c>
      <c r="AD34" s="2">
        <v>15</v>
      </c>
      <c r="AE34" s="2">
        <v>14</v>
      </c>
      <c r="AF34" s="2">
        <v>12</v>
      </c>
      <c r="AG34" s="2">
        <v>17</v>
      </c>
      <c r="AH34" s="2">
        <v>15</v>
      </c>
      <c r="AI34" s="2">
        <v>12</v>
      </c>
      <c r="AJ34" s="2">
        <v>19</v>
      </c>
      <c r="AK34" s="2">
        <v>16</v>
      </c>
      <c r="AL34" s="2">
        <v>17</v>
      </c>
      <c r="AN34" s="2" t="s">
        <v>222</v>
      </c>
      <c r="AO34" s="2">
        <v>16</v>
      </c>
      <c r="AP34" s="2">
        <v>25</v>
      </c>
      <c r="AQ34" s="2">
        <v>25</v>
      </c>
      <c r="AR34" s="2">
        <v>17</v>
      </c>
      <c r="AS34" s="2">
        <v>25</v>
      </c>
      <c r="AT34" s="2">
        <v>25</v>
      </c>
      <c r="AU34" s="2">
        <v>25</v>
      </c>
      <c r="AV34" s="2">
        <v>25</v>
      </c>
      <c r="AW34" s="2">
        <v>25</v>
      </c>
      <c r="AX34" s="2">
        <v>25</v>
      </c>
    </row>
    <row r="35" spans="1:50" x14ac:dyDescent="0.2">
      <c r="A35" t="e">
        <f>UPPER(_xlfn.XLOOKUP(C35,#REF!,#REF!,"",0))</f>
        <v>#REF!</v>
      </c>
      <c r="B35" t="s">
        <v>380</v>
      </c>
      <c r="C35" t="s">
        <v>50</v>
      </c>
      <c r="D35" t="s">
        <v>277</v>
      </c>
      <c r="E35" s="18"/>
      <c r="F35" s="18">
        <v>1.9E-3</v>
      </c>
      <c r="G35" s="18"/>
      <c r="H35" s="18">
        <v>3.3E-3</v>
      </c>
      <c r="I35" s="18">
        <v>9.9199999999999997E-2</v>
      </c>
      <c r="J35" s="18">
        <v>8.0600000000000005E-2</v>
      </c>
      <c r="K35" s="18">
        <v>3.7000000000000002E-3</v>
      </c>
      <c r="L35" s="18">
        <v>0.1033</v>
      </c>
      <c r="M35" s="18">
        <v>9.5899999999999999E-2</v>
      </c>
      <c r="N35" s="18">
        <v>1.2999999999999999E-3</v>
      </c>
      <c r="P35" s="4">
        <v>7.1851851851851851</v>
      </c>
      <c r="Q35" s="4">
        <v>8.2222222222222214</v>
      </c>
      <c r="R35" s="4">
        <v>9.1481481481481488</v>
      </c>
      <c r="S35" s="4">
        <v>11.222222222222221</v>
      </c>
      <c r="T35" s="4">
        <v>7.2222222222222223</v>
      </c>
      <c r="U35" s="4">
        <v>11.037037037037036</v>
      </c>
      <c r="V35" s="4">
        <v>9.9259259259259256</v>
      </c>
      <c r="W35" s="4">
        <v>11.666666666666666</v>
      </c>
      <c r="X35" s="4">
        <v>12.481481481481481</v>
      </c>
      <c r="Y35" s="4">
        <v>12.185185185185185</v>
      </c>
      <c r="Z35" s="4">
        <v>11.777777777777779</v>
      </c>
      <c r="AA35" s="3"/>
      <c r="AB35" s="2">
        <v>12</v>
      </c>
      <c r="AC35" s="2">
        <v>12</v>
      </c>
      <c r="AD35" s="2">
        <v>12</v>
      </c>
      <c r="AE35" s="2">
        <v>14</v>
      </c>
      <c r="AF35" s="2">
        <v>13</v>
      </c>
      <c r="AG35" s="2">
        <v>16</v>
      </c>
      <c r="AH35" s="2">
        <v>13</v>
      </c>
      <c r="AI35" s="2">
        <v>18</v>
      </c>
      <c r="AJ35" s="2">
        <v>18</v>
      </c>
      <c r="AK35" s="2">
        <v>17</v>
      </c>
      <c r="AL35" s="2">
        <v>17</v>
      </c>
      <c r="AN35" s="2">
        <v>15</v>
      </c>
      <c r="AO35" s="2">
        <v>16</v>
      </c>
      <c r="AP35" s="2">
        <v>25</v>
      </c>
      <c r="AQ35" s="2">
        <v>25</v>
      </c>
      <c r="AR35" s="2">
        <v>15</v>
      </c>
      <c r="AS35" s="2">
        <v>25</v>
      </c>
      <c r="AT35" s="2">
        <v>25</v>
      </c>
      <c r="AU35" s="2">
        <v>25</v>
      </c>
      <c r="AV35" s="2">
        <v>25</v>
      </c>
      <c r="AW35" s="2">
        <v>25</v>
      </c>
      <c r="AX35" s="2">
        <v>25</v>
      </c>
    </row>
    <row r="36" spans="1:50" x14ac:dyDescent="0.2">
      <c r="A36" t="e">
        <f>UPPER(_xlfn.XLOOKUP(C36,#REF!,#REF!,"",0))</f>
        <v>#REF!</v>
      </c>
      <c r="B36" t="s">
        <v>379</v>
      </c>
      <c r="C36" t="s">
        <v>66</v>
      </c>
      <c r="D36" t="s">
        <v>277</v>
      </c>
      <c r="E36" s="18"/>
      <c r="F36" s="18">
        <v>6.9999999999999999E-4</v>
      </c>
      <c r="G36" s="18"/>
      <c r="H36" s="18">
        <v>5.9999999999999995E-4</v>
      </c>
      <c r="I36" s="18">
        <v>6.1899999999999997E-2</v>
      </c>
      <c r="J36" s="18">
        <v>4.7E-2</v>
      </c>
      <c r="K36" s="18">
        <v>5.9999999999999995E-4</v>
      </c>
      <c r="L36" s="18">
        <v>8.2000000000000003E-2</v>
      </c>
      <c r="M36" s="18">
        <v>7.3200000000000001E-2</v>
      </c>
      <c r="N36" s="18">
        <v>5.9999999999999995E-4</v>
      </c>
      <c r="P36" s="4">
        <v>5.9629629629629628</v>
      </c>
      <c r="Q36" s="4">
        <v>6.9259259259259256</v>
      </c>
      <c r="R36" s="4">
        <v>9.6296296296296298</v>
      </c>
      <c r="S36" s="4">
        <v>10.148148148148149</v>
      </c>
      <c r="T36" s="4">
        <v>7.666666666666667</v>
      </c>
      <c r="U36" s="4">
        <v>10.962962962962964</v>
      </c>
      <c r="V36" s="4">
        <v>12.888888888888889</v>
      </c>
      <c r="W36" s="4">
        <v>12.481481481481481</v>
      </c>
      <c r="X36" s="4">
        <v>12.444444444444445</v>
      </c>
      <c r="Y36" s="4">
        <v>11.518518518518519</v>
      </c>
      <c r="Z36" s="4">
        <v>11.888888888888889</v>
      </c>
      <c r="AA36" s="3"/>
      <c r="AB36" s="2">
        <v>9</v>
      </c>
      <c r="AC36" s="2">
        <v>11</v>
      </c>
      <c r="AD36" s="2">
        <v>14</v>
      </c>
      <c r="AE36" s="2">
        <v>15</v>
      </c>
      <c r="AF36" s="2">
        <v>12</v>
      </c>
      <c r="AG36" s="2">
        <v>15</v>
      </c>
      <c r="AH36" s="2">
        <v>20</v>
      </c>
      <c r="AI36" s="2">
        <v>19</v>
      </c>
      <c r="AJ36" s="2">
        <v>18</v>
      </c>
      <c r="AK36" s="2">
        <v>17</v>
      </c>
      <c r="AL36" s="2">
        <v>17</v>
      </c>
      <c r="AN36" s="2">
        <v>15</v>
      </c>
      <c r="AO36" s="2">
        <v>16</v>
      </c>
      <c r="AP36" s="2">
        <v>25</v>
      </c>
      <c r="AQ36" s="2">
        <v>25</v>
      </c>
      <c r="AR36" s="2">
        <v>18</v>
      </c>
      <c r="AS36" s="2">
        <v>25</v>
      </c>
      <c r="AT36" s="2">
        <v>25</v>
      </c>
      <c r="AU36" s="2">
        <v>25</v>
      </c>
      <c r="AV36" s="2">
        <v>25</v>
      </c>
      <c r="AW36" s="2">
        <v>25</v>
      </c>
      <c r="AX36" s="2">
        <v>25</v>
      </c>
    </row>
    <row r="37" spans="1:50" x14ac:dyDescent="0.2">
      <c r="A37" t="e">
        <f>UPPER(_xlfn.XLOOKUP(C37,#REF!,#REF!,"",0))</f>
        <v>#REF!</v>
      </c>
      <c r="B37" t="s">
        <v>243</v>
      </c>
      <c r="C37" t="s">
        <v>64</v>
      </c>
      <c r="D37" t="s">
        <v>277</v>
      </c>
      <c r="E37" s="18"/>
      <c r="F37" s="18">
        <v>1.1999999999999999E-3</v>
      </c>
      <c r="G37" s="18"/>
      <c r="H37" s="18">
        <v>8.9999999999999998E-4</v>
      </c>
      <c r="I37" s="18">
        <v>0.11799999999999999</v>
      </c>
      <c r="J37" s="18">
        <v>9.5600000000000004E-2</v>
      </c>
      <c r="K37" s="18">
        <v>1.4E-3</v>
      </c>
      <c r="L37" s="18">
        <v>0.12039999999999999</v>
      </c>
      <c r="M37" s="18">
        <v>8.5199999999999998E-2</v>
      </c>
      <c r="N37" s="18">
        <v>1.4E-3</v>
      </c>
      <c r="P37" s="4">
        <v>5.6296296296296298</v>
      </c>
      <c r="Q37" s="4">
        <v>8.0740740740740744</v>
      </c>
      <c r="R37" s="4">
        <v>12.074074074074074</v>
      </c>
      <c r="S37" s="4">
        <v>12.925925925925926</v>
      </c>
      <c r="T37" s="4">
        <v>6.1481481481481479</v>
      </c>
      <c r="U37" s="4">
        <v>13.25925925925926</v>
      </c>
      <c r="V37" s="4">
        <v>13.518518518518519</v>
      </c>
      <c r="W37" s="4">
        <v>13.703703703703704</v>
      </c>
      <c r="X37" s="4">
        <v>13.185185185185185</v>
      </c>
      <c r="Y37" s="4">
        <v>13.851851851851851</v>
      </c>
      <c r="Z37" s="4">
        <v>12.666666666666666</v>
      </c>
      <c r="AA37" s="3"/>
      <c r="AB37" s="2">
        <v>8</v>
      </c>
      <c r="AC37" s="2">
        <v>11</v>
      </c>
      <c r="AD37" s="2">
        <v>17</v>
      </c>
      <c r="AE37" s="2">
        <v>19</v>
      </c>
      <c r="AF37" s="2">
        <v>8</v>
      </c>
      <c r="AG37" s="2">
        <v>19</v>
      </c>
      <c r="AH37" s="2">
        <v>19</v>
      </c>
      <c r="AI37" s="2">
        <v>18</v>
      </c>
      <c r="AJ37" s="2">
        <v>18</v>
      </c>
      <c r="AK37" s="2">
        <v>19</v>
      </c>
      <c r="AL37" s="2">
        <v>17</v>
      </c>
      <c r="AN37" s="2">
        <v>15</v>
      </c>
      <c r="AO37" s="2">
        <v>16</v>
      </c>
      <c r="AP37" s="2">
        <v>25</v>
      </c>
      <c r="AQ37" s="2">
        <v>25</v>
      </c>
      <c r="AR37" s="2">
        <v>12</v>
      </c>
      <c r="AS37" s="2">
        <v>25</v>
      </c>
      <c r="AT37" s="2">
        <v>25</v>
      </c>
      <c r="AU37" s="2">
        <v>25</v>
      </c>
      <c r="AV37" s="2">
        <v>25</v>
      </c>
      <c r="AW37" s="2">
        <v>25</v>
      </c>
      <c r="AX37" s="2">
        <v>25</v>
      </c>
    </row>
    <row r="38" spans="1:50" x14ac:dyDescent="0.2">
      <c r="A38" t="e">
        <f>UPPER(_xlfn.XLOOKUP(C38,#REF!,#REF!,"",0))</f>
        <v>#REF!</v>
      </c>
      <c r="B38" t="s">
        <v>43</v>
      </c>
      <c r="C38" t="s">
        <v>44</v>
      </c>
      <c r="D38" t="s">
        <v>277</v>
      </c>
      <c r="E38" s="18"/>
      <c r="F38" s="18">
        <v>1.1000000000000001E-3</v>
      </c>
      <c r="G38" s="18"/>
      <c r="H38" s="18">
        <v>1.1999999999999999E-3</v>
      </c>
      <c r="I38" s="18">
        <v>5.6099999999999997E-2</v>
      </c>
      <c r="J38" s="18">
        <v>4.7199999999999999E-2</v>
      </c>
      <c r="K38" s="18">
        <v>1.1999999999999999E-3</v>
      </c>
      <c r="L38" s="18">
        <v>7.1999999999999995E-2</v>
      </c>
      <c r="M38" s="18">
        <v>4.9599999999999998E-2</v>
      </c>
      <c r="N38" s="18">
        <v>1.1000000000000001E-3</v>
      </c>
      <c r="P38" s="4">
        <v>4.333333333333333</v>
      </c>
      <c r="Q38" s="4">
        <v>7.1111111111111107</v>
      </c>
      <c r="R38" s="4">
        <v>10.62962962962963</v>
      </c>
      <c r="S38" s="4">
        <v>10.888888888888889</v>
      </c>
      <c r="T38" s="4">
        <v>6.7407407407407405</v>
      </c>
      <c r="U38" s="4">
        <v>12.111111111111111</v>
      </c>
      <c r="V38" s="4">
        <v>9.9259259259259256</v>
      </c>
      <c r="W38" s="4">
        <v>10.481481481481481</v>
      </c>
      <c r="X38" s="4">
        <v>8.2592592592592595</v>
      </c>
      <c r="Y38" s="4">
        <v>12.148148148148149</v>
      </c>
      <c r="Z38" s="4">
        <v>11.74074074074074</v>
      </c>
      <c r="AA38" s="3"/>
      <c r="AB38" s="2">
        <v>7</v>
      </c>
      <c r="AC38" s="2">
        <v>11</v>
      </c>
      <c r="AD38" s="2">
        <v>13</v>
      </c>
      <c r="AE38" s="2">
        <v>15</v>
      </c>
      <c r="AF38" s="2">
        <v>9</v>
      </c>
      <c r="AG38" s="2">
        <v>17</v>
      </c>
      <c r="AH38" s="2">
        <v>15</v>
      </c>
      <c r="AI38" s="2">
        <v>14</v>
      </c>
      <c r="AJ38" s="2">
        <v>10</v>
      </c>
      <c r="AK38" s="2">
        <v>17</v>
      </c>
      <c r="AL38" s="2">
        <v>16</v>
      </c>
      <c r="AN38" s="2">
        <v>15</v>
      </c>
      <c r="AO38" s="2">
        <v>16</v>
      </c>
      <c r="AP38" s="2">
        <v>25</v>
      </c>
      <c r="AQ38" s="2">
        <v>25</v>
      </c>
      <c r="AR38" s="2">
        <v>18</v>
      </c>
      <c r="AS38" s="2">
        <v>25</v>
      </c>
      <c r="AT38" s="2">
        <v>25</v>
      </c>
      <c r="AU38" s="2">
        <v>25</v>
      </c>
      <c r="AV38" s="2">
        <v>25</v>
      </c>
      <c r="AW38" s="2">
        <v>25</v>
      </c>
      <c r="AX38" s="2">
        <v>25</v>
      </c>
    </row>
    <row r="39" spans="1:50" x14ac:dyDescent="0.2">
      <c r="A39" t="e">
        <f>UPPER(_xlfn.XLOOKUP(C39,#REF!,#REF!,"",0))</f>
        <v>#REF!</v>
      </c>
      <c r="B39" t="s">
        <v>377</v>
      </c>
      <c r="C39" t="s">
        <v>138</v>
      </c>
      <c r="D39" t="s">
        <v>277</v>
      </c>
      <c r="E39" s="18"/>
      <c r="F39" s="18">
        <v>8.0000000000000004E-4</v>
      </c>
      <c r="G39" s="18"/>
      <c r="H39" s="18">
        <v>1.1999999999999999E-3</v>
      </c>
      <c r="I39" s="18">
        <v>3.61E-2</v>
      </c>
      <c r="J39" s="18">
        <v>3.0499999999999999E-2</v>
      </c>
      <c r="K39" s="18">
        <v>1.1000000000000001E-3</v>
      </c>
      <c r="L39" s="18">
        <v>4.4999999999999998E-2</v>
      </c>
      <c r="M39" s="18">
        <v>3.5400000000000001E-2</v>
      </c>
      <c r="N39" s="18">
        <v>8.0000000000000004E-4</v>
      </c>
      <c r="P39" s="4" t="s">
        <v>222</v>
      </c>
      <c r="Q39" s="4">
        <v>9.7407407407407405</v>
      </c>
      <c r="R39" s="4">
        <v>11.25925925925926</v>
      </c>
      <c r="S39" s="4">
        <v>11.666666666666666</v>
      </c>
      <c r="T39" s="4">
        <v>6.5185185185185182</v>
      </c>
      <c r="U39" s="4">
        <v>10.666666666666666</v>
      </c>
      <c r="V39" s="4">
        <v>10.037037037037036</v>
      </c>
      <c r="W39" s="4">
        <v>8.5925925925925917</v>
      </c>
      <c r="X39" s="4">
        <v>11.037037037037036</v>
      </c>
      <c r="Y39" s="4">
        <v>12.407407407407407</v>
      </c>
      <c r="Z39" s="4">
        <v>12.148148148148149</v>
      </c>
      <c r="AA39" s="3"/>
      <c r="AB39" s="2" t="s">
        <v>222</v>
      </c>
      <c r="AC39" s="2">
        <v>13</v>
      </c>
      <c r="AD39" s="2">
        <v>15</v>
      </c>
      <c r="AE39" s="2">
        <v>15</v>
      </c>
      <c r="AF39" s="2">
        <v>8</v>
      </c>
      <c r="AG39" s="2">
        <v>13</v>
      </c>
      <c r="AH39" s="2">
        <v>13</v>
      </c>
      <c r="AI39" s="2">
        <v>11</v>
      </c>
      <c r="AJ39" s="2">
        <v>15</v>
      </c>
      <c r="AK39" s="2">
        <v>17</v>
      </c>
      <c r="AL39" s="2">
        <v>16</v>
      </c>
      <c r="AN39" s="2" t="s">
        <v>222</v>
      </c>
      <c r="AO39" s="2">
        <v>16</v>
      </c>
      <c r="AP39" s="2">
        <v>25</v>
      </c>
      <c r="AQ39" s="2">
        <v>25</v>
      </c>
      <c r="AR39" s="2">
        <v>17</v>
      </c>
      <c r="AS39" s="2">
        <v>25</v>
      </c>
      <c r="AT39" s="2">
        <v>25</v>
      </c>
      <c r="AU39" s="2">
        <v>25</v>
      </c>
      <c r="AV39" s="2">
        <v>25</v>
      </c>
      <c r="AW39" s="2">
        <v>25</v>
      </c>
      <c r="AX39" s="2">
        <v>25</v>
      </c>
    </row>
    <row r="40" spans="1:50" x14ac:dyDescent="0.2">
      <c r="A40" t="e">
        <f>UPPER(_xlfn.XLOOKUP(C40,#REF!,#REF!,"",0))</f>
        <v>#REF!</v>
      </c>
      <c r="B40" t="s">
        <v>378</v>
      </c>
      <c r="C40" t="s">
        <v>133</v>
      </c>
      <c r="D40" t="s">
        <v>277</v>
      </c>
      <c r="E40" s="18"/>
      <c r="F40" s="18">
        <v>1.4E-3</v>
      </c>
      <c r="G40" s="18"/>
      <c r="H40" s="18">
        <v>1.8E-3</v>
      </c>
      <c r="I40" s="18">
        <v>6.7900000000000002E-2</v>
      </c>
      <c r="J40" s="18">
        <v>5.3199999999999997E-2</v>
      </c>
      <c r="K40" s="18">
        <v>1.6000000000000001E-3</v>
      </c>
      <c r="L40" s="18">
        <v>0.1056</v>
      </c>
      <c r="M40" s="18">
        <v>9.1899999999999996E-2</v>
      </c>
      <c r="N40" s="18">
        <v>1.6000000000000001E-3</v>
      </c>
      <c r="P40" s="4">
        <v>6.2962962962962967</v>
      </c>
      <c r="Q40" s="4">
        <v>7.7777777777777777</v>
      </c>
      <c r="R40" s="4">
        <v>10.037037037037036</v>
      </c>
      <c r="S40" s="4">
        <v>10.407407407407407</v>
      </c>
      <c r="T40" s="4">
        <v>6.4444444444444446</v>
      </c>
      <c r="U40" s="4">
        <v>10.333333333333334</v>
      </c>
      <c r="V40" s="4">
        <v>11.222222222222221</v>
      </c>
      <c r="W40" s="4">
        <v>11.296296296296296</v>
      </c>
      <c r="X40" s="4">
        <v>12.777777777777779</v>
      </c>
      <c r="Y40" s="4">
        <v>11.814814814814815</v>
      </c>
      <c r="Z40" s="4">
        <v>11.962962962962964</v>
      </c>
      <c r="AA40" s="3"/>
      <c r="AB40" s="2">
        <v>10</v>
      </c>
      <c r="AC40" s="2">
        <v>12</v>
      </c>
      <c r="AD40" s="2">
        <v>13</v>
      </c>
      <c r="AE40" s="2">
        <v>13</v>
      </c>
      <c r="AF40" s="2">
        <v>9</v>
      </c>
      <c r="AG40" s="2">
        <v>15</v>
      </c>
      <c r="AH40" s="2">
        <v>16</v>
      </c>
      <c r="AI40" s="2">
        <v>16</v>
      </c>
      <c r="AJ40" s="2">
        <v>17</v>
      </c>
      <c r="AK40" s="2">
        <v>14</v>
      </c>
      <c r="AL40" s="2">
        <v>15</v>
      </c>
      <c r="AN40" s="2">
        <v>15</v>
      </c>
      <c r="AO40" s="2">
        <v>16</v>
      </c>
      <c r="AP40" s="2">
        <v>25</v>
      </c>
      <c r="AQ40" s="2">
        <v>25</v>
      </c>
      <c r="AR40" s="2">
        <v>16</v>
      </c>
      <c r="AS40" s="2">
        <v>25</v>
      </c>
      <c r="AT40" s="2">
        <v>25</v>
      </c>
      <c r="AU40" s="2">
        <v>22</v>
      </c>
      <c r="AV40" s="2">
        <v>25</v>
      </c>
      <c r="AW40" s="2">
        <v>25</v>
      </c>
      <c r="AX40" s="2">
        <v>25</v>
      </c>
    </row>
    <row r="41" spans="1:50" x14ac:dyDescent="0.2">
      <c r="A41" t="e">
        <f>UPPER(_xlfn.XLOOKUP(C41,#REF!,#REF!,"",0))</f>
        <v>#REF!</v>
      </c>
      <c r="B41" t="s">
        <v>385</v>
      </c>
      <c r="C41" t="s">
        <v>34</v>
      </c>
      <c r="D41" t="s">
        <v>277</v>
      </c>
      <c r="E41" s="18"/>
      <c r="F41" s="18">
        <v>1.1000000000000001E-3</v>
      </c>
      <c r="G41" s="18"/>
      <c r="H41" s="18">
        <v>8.9999999999999998E-4</v>
      </c>
      <c r="I41" s="18">
        <v>5.79E-2</v>
      </c>
      <c r="J41" s="18">
        <v>4.65E-2</v>
      </c>
      <c r="K41" s="18">
        <v>1.4E-3</v>
      </c>
      <c r="L41" s="18">
        <v>9.0999999999999998E-2</v>
      </c>
      <c r="M41" s="18">
        <v>6.0900000000000003E-2</v>
      </c>
      <c r="N41" s="18">
        <v>1.1000000000000001E-3</v>
      </c>
      <c r="P41" s="4">
        <v>2.8518518518518516</v>
      </c>
      <c r="Q41" s="4">
        <v>7.2962962962962967</v>
      </c>
      <c r="R41" s="4">
        <v>6.4444444444444446</v>
      </c>
      <c r="S41" s="4">
        <v>13.25925925925926</v>
      </c>
      <c r="T41" s="4">
        <v>7.3703703703703702</v>
      </c>
      <c r="U41" s="4">
        <v>9.5555555555555554</v>
      </c>
      <c r="V41" s="4">
        <v>11.62962962962963</v>
      </c>
      <c r="W41" s="4">
        <v>7.9629629629629628</v>
      </c>
      <c r="X41" s="4">
        <v>10.185185185185185</v>
      </c>
      <c r="Y41" s="4">
        <v>11.814814814814815</v>
      </c>
      <c r="Z41" s="4">
        <v>11.25925925925926</v>
      </c>
      <c r="AA41" s="3"/>
      <c r="AB41" s="2">
        <v>4</v>
      </c>
      <c r="AC41" s="2">
        <v>11</v>
      </c>
      <c r="AD41" s="2">
        <v>8</v>
      </c>
      <c r="AE41" s="2">
        <v>17</v>
      </c>
      <c r="AF41" s="2">
        <v>10</v>
      </c>
      <c r="AG41" s="2">
        <v>12</v>
      </c>
      <c r="AH41" s="2">
        <v>16</v>
      </c>
      <c r="AI41" s="2">
        <v>10</v>
      </c>
      <c r="AJ41" s="2">
        <v>13</v>
      </c>
      <c r="AK41" s="2">
        <v>16</v>
      </c>
      <c r="AL41" s="2">
        <v>15</v>
      </c>
      <c r="AN41" s="2">
        <v>6</v>
      </c>
      <c r="AO41" s="2">
        <v>16</v>
      </c>
      <c r="AP41" s="2">
        <v>16</v>
      </c>
      <c r="AQ41" s="2">
        <v>25</v>
      </c>
      <c r="AR41" s="2">
        <v>17</v>
      </c>
      <c r="AS41" s="2">
        <v>25</v>
      </c>
      <c r="AT41" s="2">
        <v>25</v>
      </c>
      <c r="AU41" s="2">
        <v>22</v>
      </c>
      <c r="AV41" s="2">
        <v>25</v>
      </c>
      <c r="AW41" s="2">
        <v>25</v>
      </c>
      <c r="AX41" s="2">
        <v>25</v>
      </c>
    </row>
    <row r="42" spans="1:50" x14ac:dyDescent="0.2">
      <c r="A42" t="e">
        <f>UPPER(_xlfn.XLOOKUP(C42,#REF!,#REF!,"",0))</f>
        <v>#REF!</v>
      </c>
      <c r="B42" t="s">
        <v>350</v>
      </c>
      <c r="C42" t="s">
        <v>20</v>
      </c>
      <c r="D42" t="s">
        <v>279</v>
      </c>
      <c r="E42" s="18"/>
      <c r="F42" s="18">
        <v>2.0999999999999999E-3</v>
      </c>
      <c r="G42" s="18"/>
      <c r="H42" s="18">
        <v>1.8E-3</v>
      </c>
      <c r="I42" s="18">
        <v>5.33E-2</v>
      </c>
      <c r="J42" s="18">
        <v>5.33E-2</v>
      </c>
      <c r="K42" s="18">
        <v>1.6000000000000001E-3</v>
      </c>
      <c r="L42" s="18">
        <v>6.0900000000000003E-2</v>
      </c>
      <c r="M42" s="18">
        <v>6.0900000000000003E-2</v>
      </c>
      <c r="N42" s="18">
        <v>1.9E-3</v>
      </c>
      <c r="P42" s="4">
        <v>1.9259259259259258</v>
      </c>
      <c r="Q42" s="4">
        <v>2.8148148148148149</v>
      </c>
      <c r="R42" s="4">
        <v>0.66666666666666663</v>
      </c>
      <c r="S42" s="4" t="s">
        <v>222</v>
      </c>
      <c r="T42" s="4">
        <v>3.1481481481481484</v>
      </c>
      <c r="U42" s="4">
        <v>7.1851851851851851</v>
      </c>
      <c r="V42" s="4">
        <v>5</v>
      </c>
      <c r="W42" s="4">
        <v>6.7777777777777777</v>
      </c>
      <c r="X42" s="4">
        <v>11.481481481481481</v>
      </c>
      <c r="Y42" s="4">
        <v>12.666666666666666</v>
      </c>
      <c r="Z42" s="4">
        <v>14.37037037037037</v>
      </c>
      <c r="AA42" s="3"/>
      <c r="AB42" s="2">
        <v>2</v>
      </c>
      <c r="AC42" s="2">
        <v>4</v>
      </c>
      <c r="AD42" s="2">
        <v>1</v>
      </c>
      <c r="AE42" s="2" t="s">
        <v>222</v>
      </c>
      <c r="AF42" s="2">
        <v>5</v>
      </c>
      <c r="AG42" s="2">
        <v>11</v>
      </c>
      <c r="AH42" s="2">
        <v>7</v>
      </c>
      <c r="AI42" s="2">
        <v>10</v>
      </c>
      <c r="AJ42" s="2">
        <v>16</v>
      </c>
      <c r="AK42" s="2">
        <v>18</v>
      </c>
      <c r="AL42" s="2">
        <v>21</v>
      </c>
      <c r="AN42" s="2">
        <v>11</v>
      </c>
      <c r="AO42" s="2">
        <v>9</v>
      </c>
      <c r="AP42" s="2">
        <v>3</v>
      </c>
      <c r="AQ42" s="2" t="s">
        <v>222</v>
      </c>
      <c r="AR42" s="2">
        <v>9</v>
      </c>
      <c r="AS42" s="2">
        <v>16</v>
      </c>
      <c r="AT42" s="2">
        <v>18</v>
      </c>
      <c r="AU42" s="2">
        <v>18</v>
      </c>
      <c r="AV42" s="2">
        <v>23</v>
      </c>
      <c r="AW42" s="2">
        <v>23</v>
      </c>
      <c r="AX42" s="2">
        <v>23</v>
      </c>
    </row>
    <row r="43" spans="1:50" x14ac:dyDescent="0.2">
      <c r="A43" t="e">
        <f>UPPER(_xlfn.XLOOKUP(C43,#REF!,#REF!,"",0))</f>
        <v>#REF!</v>
      </c>
      <c r="B43" t="s">
        <v>360</v>
      </c>
      <c r="C43" t="s">
        <v>220</v>
      </c>
      <c r="D43" t="s">
        <v>279</v>
      </c>
      <c r="E43" s="18"/>
      <c r="F43" s="18">
        <v>8.0000000000000004E-4</v>
      </c>
      <c r="G43" s="18"/>
      <c r="H43" s="18">
        <v>8.0000000000000004E-4</v>
      </c>
      <c r="I43" s="18">
        <v>4.9599999999999998E-2</v>
      </c>
      <c r="J43" s="18">
        <v>4.9599999999999998E-2</v>
      </c>
      <c r="K43" s="18">
        <v>1E-3</v>
      </c>
      <c r="L43" s="18">
        <v>3.4200000000000001E-2</v>
      </c>
      <c r="M43" s="18">
        <v>3.4200000000000001E-2</v>
      </c>
      <c r="N43" s="18">
        <v>1.1999999999999999E-3</v>
      </c>
      <c r="P43" s="4">
        <v>2.3333333333333335</v>
      </c>
      <c r="Q43" s="4">
        <v>2.5925925925925926</v>
      </c>
      <c r="R43" s="4">
        <v>0.62962962962962965</v>
      </c>
      <c r="S43" s="4" t="s">
        <v>222</v>
      </c>
      <c r="T43" s="4">
        <v>2.6296296296296298</v>
      </c>
      <c r="U43" s="4">
        <v>1.4074074074074074</v>
      </c>
      <c r="V43" s="4">
        <v>5.7037037037037033</v>
      </c>
      <c r="W43" s="4">
        <v>7.2222222222222223</v>
      </c>
      <c r="X43" s="4">
        <v>11.555555555555555</v>
      </c>
      <c r="Y43" s="4">
        <v>12.666666666666666</v>
      </c>
      <c r="Z43" s="4">
        <v>13.185185185185185</v>
      </c>
      <c r="AA43" s="3"/>
      <c r="AB43" s="2">
        <v>2</v>
      </c>
      <c r="AC43" s="2">
        <v>4</v>
      </c>
      <c r="AD43" s="2">
        <v>1</v>
      </c>
      <c r="AE43" s="2" t="s">
        <v>222</v>
      </c>
      <c r="AF43" s="2">
        <v>4</v>
      </c>
      <c r="AG43" s="2">
        <v>1</v>
      </c>
      <c r="AH43" s="2">
        <v>8</v>
      </c>
      <c r="AI43" s="2">
        <v>10</v>
      </c>
      <c r="AJ43" s="2">
        <v>17</v>
      </c>
      <c r="AK43" s="2">
        <v>17</v>
      </c>
      <c r="AL43" s="2">
        <v>19</v>
      </c>
      <c r="AN43" s="2">
        <v>11</v>
      </c>
      <c r="AO43" s="2">
        <v>11</v>
      </c>
      <c r="AP43" s="2">
        <v>5</v>
      </c>
      <c r="AQ43" s="2" t="s">
        <v>222</v>
      </c>
      <c r="AR43" s="2">
        <v>8</v>
      </c>
      <c r="AS43" s="2">
        <v>9</v>
      </c>
      <c r="AT43" s="2">
        <v>18</v>
      </c>
      <c r="AU43" s="2">
        <v>18</v>
      </c>
      <c r="AV43" s="2">
        <v>23</v>
      </c>
      <c r="AW43" s="2">
        <v>23</v>
      </c>
      <c r="AX43" s="2">
        <v>23</v>
      </c>
    </row>
    <row r="44" spans="1:50" x14ac:dyDescent="0.2">
      <c r="A44" t="e">
        <f>UPPER(_xlfn.XLOOKUP(C44,#REF!,#REF!,"",0))</f>
        <v>#REF!</v>
      </c>
      <c r="B44" t="s">
        <v>364</v>
      </c>
      <c r="C44" t="s">
        <v>71</v>
      </c>
      <c r="D44" t="s">
        <v>279</v>
      </c>
      <c r="E44" s="18"/>
      <c r="F44" s="18">
        <v>5.4000000000000003E-3</v>
      </c>
      <c r="G44" s="18"/>
      <c r="H44" s="18">
        <v>4.8999999999999998E-3</v>
      </c>
      <c r="I44" s="18">
        <v>8.8599999999999998E-2</v>
      </c>
      <c r="J44" s="18">
        <v>8.8599999999999998E-2</v>
      </c>
      <c r="K44" s="18">
        <v>5.0000000000000001E-3</v>
      </c>
      <c r="L44" s="18">
        <v>8.4400000000000003E-2</v>
      </c>
      <c r="M44" s="18">
        <v>8.4400000000000003E-2</v>
      </c>
      <c r="N44" s="18">
        <v>5.0000000000000001E-3</v>
      </c>
      <c r="P44" s="4">
        <v>2.1111111111111112</v>
      </c>
      <c r="Q44" s="4">
        <v>2.7777777777777777</v>
      </c>
      <c r="R44" s="4">
        <v>0.85185185185185186</v>
      </c>
      <c r="S44" s="4" t="s">
        <v>222</v>
      </c>
      <c r="T44" s="4">
        <v>1.4444444444444444</v>
      </c>
      <c r="U44" s="4">
        <v>0.81481481481481477</v>
      </c>
      <c r="V44" s="4">
        <v>6.5925925925925926</v>
      </c>
      <c r="W44" s="4">
        <v>3.5925925925925926</v>
      </c>
      <c r="X44" s="4">
        <v>8.3333333333333339</v>
      </c>
      <c r="Y44" s="4">
        <v>9.8518518518518512</v>
      </c>
      <c r="Z44" s="4">
        <v>12.814814814814815</v>
      </c>
      <c r="AA44" s="3"/>
      <c r="AB44" s="2">
        <v>3</v>
      </c>
      <c r="AC44" s="2">
        <v>4</v>
      </c>
      <c r="AD44" s="2">
        <v>1</v>
      </c>
      <c r="AE44" s="2" t="s">
        <v>222</v>
      </c>
      <c r="AF44" s="2">
        <v>1</v>
      </c>
      <c r="AG44" s="2">
        <v>0</v>
      </c>
      <c r="AH44" s="2">
        <v>10</v>
      </c>
      <c r="AI44" s="2">
        <v>3</v>
      </c>
      <c r="AJ44" s="2">
        <v>10</v>
      </c>
      <c r="AK44" s="2">
        <v>13</v>
      </c>
      <c r="AL44" s="2">
        <v>17</v>
      </c>
      <c r="AN44" s="2">
        <v>11</v>
      </c>
      <c r="AO44" s="2">
        <v>12</v>
      </c>
      <c r="AP44" s="2">
        <v>5</v>
      </c>
      <c r="AQ44" s="2" t="s">
        <v>222</v>
      </c>
      <c r="AR44" s="2">
        <v>7</v>
      </c>
      <c r="AS44" s="2">
        <v>9</v>
      </c>
      <c r="AT44" s="2">
        <v>17</v>
      </c>
      <c r="AU44" s="2">
        <v>17</v>
      </c>
      <c r="AV44" s="2">
        <v>23</v>
      </c>
      <c r="AW44" s="2">
        <v>23</v>
      </c>
      <c r="AX44" s="2">
        <v>23</v>
      </c>
    </row>
    <row r="45" spans="1:50" x14ac:dyDescent="0.2">
      <c r="A45" t="e">
        <f>UPPER(_xlfn.XLOOKUP(C45,#REF!,#REF!,"",0))</f>
        <v>#REF!</v>
      </c>
      <c r="B45" t="s">
        <v>382</v>
      </c>
      <c r="C45" t="s">
        <v>16</v>
      </c>
      <c r="D45" t="s">
        <v>279</v>
      </c>
      <c r="E45" s="18"/>
      <c r="F45" s="18">
        <v>1.6999999999999999E-3</v>
      </c>
      <c r="G45" s="18"/>
      <c r="H45" s="18">
        <v>1.1000000000000001E-3</v>
      </c>
      <c r="I45" s="18">
        <v>9.2799999999999994E-2</v>
      </c>
      <c r="J45" s="18">
        <v>9.2799999999999994E-2</v>
      </c>
      <c r="K45" s="18">
        <v>1.1000000000000001E-3</v>
      </c>
      <c r="L45" s="18">
        <v>7.4800000000000005E-2</v>
      </c>
      <c r="M45" s="18">
        <v>7.4800000000000005E-2</v>
      </c>
      <c r="N45" s="18">
        <v>1.2999999999999999E-3</v>
      </c>
      <c r="P45" s="4">
        <v>3.5925925925925926</v>
      </c>
      <c r="Q45" s="4" t="s">
        <v>222</v>
      </c>
      <c r="R45" s="4" t="s">
        <v>222</v>
      </c>
      <c r="S45" s="4">
        <v>5.8518518518518521</v>
      </c>
      <c r="T45" s="4">
        <v>7.0370370370370372</v>
      </c>
      <c r="U45" s="4">
        <v>3.8518518518518516</v>
      </c>
      <c r="V45" s="4">
        <v>8.4444444444444446</v>
      </c>
      <c r="W45" s="4">
        <v>7.8888888888888893</v>
      </c>
      <c r="X45" s="4">
        <v>13.296296296296296</v>
      </c>
      <c r="Y45" s="4">
        <v>14.111111111111111</v>
      </c>
      <c r="Z45" s="4">
        <v>11.407407407407407</v>
      </c>
      <c r="AA45" s="3"/>
      <c r="AB45" s="2">
        <v>4</v>
      </c>
      <c r="AC45" s="2" t="s">
        <v>222</v>
      </c>
      <c r="AD45" s="2" t="s">
        <v>222</v>
      </c>
      <c r="AE45" s="2">
        <v>7</v>
      </c>
      <c r="AF45" s="2">
        <v>9</v>
      </c>
      <c r="AG45" s="2">
        <v>4</v>
      </c>
      <c r="AH45" s="2">
        <v>12</v>
      </c>
      <c r="AI45" s="2">
        <v>11</v>
      </c>
      <c r="AJ45" s="2">
        <v>19</v>
      </c>
      <c r="AK45" s="2">
        <v>19</v>
      </c>
      <c r="AL45" s="2">
        <v>16</v>
      </c>
      <c r="AN45" s="2">
        <v>10</v>
      </c>
      <c r="AO45" s="2" t="s">
        <v>222</v>
      </c>
      <c r="AP45" s="2" t="s">
        <v>222</v>
      </c>
      <c r="AQ45" s="2">
        <v>12</v>
      </c>
      <c r="AR45" s="2">
        <v>13</v>
      </c>
      <c r="AS45" s="2">
        <v>16</v>
      </c>
      <c r="AT45" s="2">
        <v>18</v>
      </c>
      <c r="AU45" s="2">
        <v>18</v>
      </c>
      <c r="AV45" s="2">
        <v>23</v>
      </c>
      <c r="AW45" s="2">
        <v>23</v>
      </c>
      <c r="AX45" s="2">
        <v>20</v>
      </c>
    </row>
    <row r="46" spans="1:50" x14ac:dyDescent="0.2">
      <c r="A46" t="e">
        <f>UPPER(_xlfn.XLOOKUP(C46,#REF!,#REF!,"",0))</f>
        <v>#REF!</v>
      </c>
      <c r="B46" t="s">
        <v>368</v>
      </c>
      <c r="C46" t="s">
        <v>239</v>
      </c>
      <c r="D46" t="s">
        <v>279</v>
      </c>
      <c r="E46" s="18"/>
      <c r="F46" s="18">
        <v>1.1000000000000001E-3</v>
      </c>
      <c r="G46" s="18"/>
      <c r="H46" s="18">
        <v>1E-3</v>
      </c>
      <c r="I46" s="18">
        <v>8.43E-2</v>
      </c>
      <c r="J46" s="18">
        <v>8.43E-2</v>
      </c>
      <c r="K46" s="18">
        <v>1.1000000000000001E-3</v>
      </c>
      <c r="L46" s="18">
        <v>4.9299999999999997E-2</v>
      </c>
      <c r="M46" s="18">
        <v>4.9299999999999997E-2</v>
      </c>
      <c r="N46" s="18">
        <v>1.4E-3</v>
      </c>
      <c r="P46" s="4" t="s">
        <v>222</v>
      </c>
      <c r="Q46" s="4" t="s">
        <v>222</v>
      </c>
      <c r="R46" s="4">
        <v>6.7037037037037033</v>
      </c>
      <c r="S46" s="4">
        <v>5.7777777777777777</v>
      </c>
      <c r="T46" s="4">
        <v>3.5185185185185186</v>
      </c>
      <c r="U46" s="4">
        <v>6.8888888888888893</v>
      </c>
      <c r="V46" s="4">
        <v>7.1111111111111107</v>
      </c>
      <c r="W46" s="4">
        <v>7.7407407407407405</v>
      </c>
      <c r="X46" s="4">
        <v>12.444444444444445</v>
      </c>
      <c r="Y46" s="4">
        <v>12.703703703703704</v>
      </c>
      <c r="Z46" s="4">
        <v>12.407407407407407</v>
      </c>
      <c r="AA46" s="3"/>
      <c r="AB46" s="2" t="s">
        <v>222</v>
      </c>
      <c r="AC46" s="2" t="s">
        <v>222</v>
      </c>
      <c r="AD46" s="2">
        <v>9</v>
      </c>
      <c r="AE46" s="2">
        <v>7</v>
      </c>
      <c r="AF46" s="2">
        <v>4</v>
      </c>
      <c r="AG46" s="2">
        <v>9</v>
      </c>
      <c r="AH46" s="2">
        <v>8</v>
      </c>
      <c r="AI46" s="2">
        <v>12</v>
      </c>
      <c r="AJ46" s="2">
        <v>19</v>
      </c>
      <c r="AK46" s="2">
        <v>18</v>
      </c>
      <c r="AL46" s="2">
        <v>16</v>
      </c>
      <c r="AN46" s="2" t="s">
        <v>222</v>
      </c>
      <c r="AO46" s="2" t="s">
        <v>222</v>
      </c>
      <c r="AP46" s="2">
        <v>13</v>
      </c>
      <c r="AQ46" s="2">
        <v>13</v>
      </c>
      <c r="AR46" s="2">
        <v>9</v>
      </c>
      <c r="AS46" s="2">
        <v>16</v>
      </c>
      <c r="AT46" s="2">
        <v>18</v>
      </c>
      <c r="AU46" s="2">
        <v>18</v>
      </c>
      <c r="AV46" s="2">
        <v>23</v>
      </c>
      <c r="AW46" s="2">
        <v>23</v>
      </c>
      <c r="AX46" s="2">
        <v>25</v>
      </c>
    </row>
    <row r="47" spans="1:50" x14ac:dyDescent="0.2">
      <c r="A47" t="e">
        <f>UPPER(_xlfn.XLOOKUP(C47,#REF!,#REF!,"",0))</f>
        <v>#REF!</v>
      </c>
      <c r="B47" t="s">
        <v>231</v>
      </c>
      <c r="C47" t="s">
        <v>12</v>
      </c>
      <c r="D47" t="s">
        <v>279</v>
      </c>
      <c r="E47" s="18"/>
      <c r="F47" s="18">
        <v>1.2999999999999999E-3</v>
      </c>
      <c r="G47" s="18"/>
      <c r="H47" s="18">
        <v>1.4E-3</v>
      </c>
      <c r="I47" s="18">
        <v>9.1200000000000003E-2</v>
      </c>
      <c r="J47" s="18">
        <v>9.1200000000000003E-2</v>
      </c>
      <c r="K47" s="18">
        <v>1.8E-3</v>
      </c>
      <c r="L47" s="18">
        <v>6.7799999999999999E-2</v>
      </c>
      <c r="M47" s="18">
        <v>6.7799999999999999E-2</v>
      </c>
      <c r="N47" s="18">
        <v>2E-3</v>
      </c>
      <c r="P47" s="4">
        <v>1.9259259259259258</v>
      </c>
      <c r="Q47" s="4" t="s">
        <v>222</v>
      </c>
      <c r="R47" s="4" t="s">
        <v>222</v>
      </c>
      <c r="S47" s="4" t="s">
        <v>222</v>
      </c>
      <c r="T47" s="4">
        <v>2.9629629629629628</v>
      </c>
      <c r="U47" s="4">
        <v>3.5555555555555554</v>
      </c>
      <c r="V47" s="4">
        <v>6.3703703703703702</v>
      </c>
      <c r="W47" s="4">
        <v>6.4074074074074074</v>
      </c>
      <c r="X47" s="4">
        <v>9.7407407407407405</v>
      </c>
      <c r="Y47" s="4">
        <v>9.4444444444444446</v>
      </c>
      <c r="Z47" s="4">
        <v>11.407407407407407</v>
      </c>
      <c r="AA47" s="3"/>
      <c r="AB47" s="2">
        <v>4</v>
      </c>
      <c r="AC47" s="2" t="s">
        <v>222</v>
      </c>
      <c r="AD47" s="2" t="s">
        <v>222</v>
      </c>
      <c r="AE47" s="2" t="s">
        <v>222</v>
      </c>
      <c r="AF47" s="2">
        <v>4</v>
      </c>
      <c r="AG47" s="2">
        <v>5</v>
      </c>
      <c r="AH47" s="2">
        <v>9</v>
      </c>
      <c r="AI47" s="2">
        <v>9</v>
      </c>
      <c r="AJ47" s="2">
        <v>13</v>
      </c>
      <c r="AK47" s="2">
        <v>14</v>
      </c>
      <c r="AL47" s="2">
        <v>16</v>
      </c>
      <c r="AN47" s="2">
        <v>7</v>
      </c>
      <c r="AO47" s="2" t="s">
        <v>222</v>
      </c>
      <c r="AP47" s="2" t="s">
        <v>222</v>
      </c>
      <c r="AQ47" s="2" t="s">
        <v>222</v>
      </c>
      <c r="AR47" s="2">
        <v>6</v>
      </c>
      <c r="AS47" s="2">
        <v>7</v>
      </c>
      <c r="AT47" s="2">
        <v>14</v>
      </c>
      <c r="AU47" s="2">
        <v>14</v>
      </c>
      <c r="AV47" s="2">
        <v>18</v>
      </c>
      <c r="AW47" s="2">
        <v>18</v>
      </c>
      <c r="AX47" s="2">
        <v>20</v>
      </c>
    </row>
    <row r="48" spans="1:50" x14ac:dyDescent="0.2">
      <c r="A48" t="e">
        <f>UPPER(_xlfn.XLOOKUP(C48,#REF!,#REF!,"",0))</f>
        <v>#REF!</v>
      </c>
      <c r="B48" t="s">
        <v>346</v>
      </c>
      <c r="C48" t="s">
        <v>96</v>
      </c>
      <c r="D48" t="s">
        <v>275</v>
      </c>
      <c r="E48" s="18"/>
      <c r="F48" s="18" t="s">
        <v>222</v>
      </c>
      <c r="G48" s="18"/>
      <c r="H48" s="18" t="s">
        <v>222</v>
      </c>
      <c r="I48" s="18" t="s">
        <v>222</v>
      </c>
      <c r="J48" s="18" t="s">
        <v>222</v>
      </c>
      <c r="K48" s="18" t="s">
        <v>222</v>
      </c>
      <c r="L48" s="18" t="s">
        <v>222</v>
      </c>
      <c r="M48" s="18" t="s">
        <v>222</v>
      </c>
      <c r="N48" s="18" t="s">
        <v>222</v>
      </c>
      <c r="P48" s="4" t="s">
        <v>222</v>
      </c>
      <c r="Q48" s="4" t="s">
        <v>222</v>
      </c>
      <c r="R48" s="4">
        <v>15.296296296296296</v>
      </c>
      <c r="S48" s="4">
        <v>16.111111111111111</v>
      </c>
      <c r="T48" s="4">
        <v>15.555555555555555</v>
      </c>
      <c r="U48" s="4">
        <v>15.555555555555555</v>
      </c>
      <c r="V48" s="4">
        <v>15.185185185185183</v>
      </c>
      <c r="W48" s="4">
        <v>15.555555555555555</v>
      </c>
      <c r="X48" s="4">
        <v>15.555555555555555</v>
      </c>
      <c r="Y48" s="4">
        <v>15.555555555555555</v>
      </c>
      <c r="Z48" s="4">
        <v>15.555555555555555</v>
      </c>
      <c r="AA48" s="3"/>
      <c r="AB48" s="2" t="s">
        <v>222</v>
      </c>
      <c r="AC48" s="2" t="s">
        <v>222</v>
      </c>
      <c r="AD48" s="2">
        <v>21</v>
      </c>
      <c r="AE48" s="2">
        <v>22</v>
      </c>
      <c r="AF48" s="2">
        <v>21</v>
      </c>
      <c r="AG48" s="2">
        <v>21</v>
      </c>
      <c r="AH48" s="2">
        <v>21</v>
      </c>
      <c r="AI48" s="2">
        <v>21</v>
      </c>
      <c r="AJ48" s="2">
        <v>21</v>
      </c>
      <c r="AK48" s="2">
        <v>21</v>
      </c>
      <c r="AL48" s="2">
        <v>21</v>
      </c>
      <c r="AN48" s="2" t="s">
        <v>222</v>
      </c>
      <c r="AO48" s="2" t="s">
        <v>222</v>
      </c>
      <c r="AP48" s="2">
        <v>25</v>
      </c>
      <c r="AQ48" s="2">
        <v>25</v>
      </c>
      <c r="AR48" s="2">
        <v>25</v>
      </c>
      <c r="AS48" s="2">
        <v>25</v>
      </c>
      <c r="AT48" s="2">
        <v>25</v>
      </c>
      <c r="AU48" s="2">
        <v>25</v>
      </c>
      <c r="AV48" s="2">
        <v>25</v>
      </c>
      <c r="AW48" s="2">
        <v>25</v>
      </c>
      <c r="AX48" s="2">
        <v>25</v>
      </c>
    </row>
    <row r="49" spans="1:50" x14ac:dyDescent="0.2">
      <c r="A49" t="e">
        <f>UPPER(_xlfn.XLOOKUP(C49,#REF!,#REF!,"",0))</f>
        <v>#REF!</v>
      </c>
      <c r="B49" t="s">
        <v>347</v>
      </c>
      <c r="C49" t="s">
        <v>110</v>
      </c>
      <c r="D49" t="s">
        <v>275</v>
      </c>
      <c r="E49" s="18"/>
      <c r="F49" s="18" t="s">
        <v>222</v>
      </c>
      <c r="G49" s="18"/>
      <c r="H49" s="18" t="s">
        <v>222</v>
      </c>
      <c r="I49" s="18" t="s">
        <v>222</v>
      </c>
      <c r="J49" s="18" t="s">
        <v>222</v>
      </c>
      <c r="K49" s="18" t="s">
        <v>222</v>
      </c>
      <c r="L49" s="18" t="s">
        <v>222</v>
      </c>
      <c r="M49" s="18" t="s">
        <v>222</v>
      </c>
      <c r="N49" s="18" t="s">
        <v>222</v>
      </c>
      <c r="P49" s="4" t="s">
        <v>222</v>
      </c>
      <c r="Q49" s="4" t="s">
        <v>222</v>
      </c>
      <c r="R49" s="4">
        <v>14.518518518518519</v>
      </c>
      <c r="S49" s="4">
        <v>13</v>
      </c>
      <c r="T49" s="4">
        <v>15.888888888888889</v>
      </c>
      <c r="U49" s="4">
        <v>16.555555555555557</v>
      </c>
      <c r="V49" s="4">
        <v>14.185185185185185</v>
      </c>
      <c r="W49" s="4">
        <v>16.296296296296298</v>
      </c>
      <c r="X49" s="4">
        <v>14.814814814814815</v>
      </c>
      <c r="Y49" s="4">
        <v>15.888888888888889</v>
      </c>
      <c r="Z49" s="4">
        <v>15.555555555555555</v>
      </c>
      <c r="AA49" s="3"/>
      <c r="AB49" s="2" t="s">
        <v>222</v>
      </c>
      <c r="AC49" s="2" t="s">
        <v>222</v>
      </c>
      <c r="AD49" s="2">
        <v>20</v>
      </c>
      <c r="AE49" s="2">
        <v>18</v>
      </c>
      <c r="AF49" s="2">
        <v>21</v>
      </c>
      <c r="AG49" s="2">
        <v>23</v>
      </c>
      <c r="AH49" s="2">
        <v>19</v>
      </c>
      <c r="AI49" s="2">
        <v>22</v>
      </c>
      <c r="AJ49" s="2">
        <v>20</v>
      </c>
      <c r="AK49" s="2">
        <v>21</v>
      </c>
      <c r="AL49" s="2">
        <v>21</v>
      </c>
      <c r="AN49" s="2" t="s">
        <v>222</v>
      </c>
      <c r="AO49" s="2" t="s">
        <v>222</v>
      </c>
      <c r="AP49" s="2">
        <v>25</v>
      </c>
      <c r="AQ49" s="2">
        <v>25</v>
      </c>
      <c r="AR49" s="2">
        <v>25</v>
      </c>
      <c r="AS49" s="2">
        <v>25</v>
      </c>
      <c r="AT49" s="2">
        <v>25</v>
      </c>
      <c r="AU49" s="2">
        <v>25</v>
      </c>
      <c r="AV49" s="2">
        <v>25</v>
      </c>
      <c r="AW49" s="2">
        <v>25</v>
      </c>
      <c r="AX49" s="2">
        <v>25</v>
      </c>
    </row>
    <row r="50" spans="1:50" x14ac:dyDescent="0.2">
      <c r="A50" t="e">
        <f>UPPER(_xlfn.XLOOKUP(C50,#REF!,#REF!,"",0))</f>
        <v>#REF!</v>
      </c>
      <c r="B50" t="s">
        <v>348</v>
      </c>
      <c r="C50" t="s">
        <v>116</v>
      </c>
      <c r="D50" t="s">
        <v>275</v>
      </c>
      <c r="E50" s="18"/>
      <c r="F50" s="18" t="s">
        <v>222</v>
      </c>
      <c r="G50" s="18"/>
      <c r="H50" s="18" t="s">
        <v>222</v>
      </c>
      <c r="I50" s="18" t="s">
        <v>222</v>
      </c>
      <c r="J50" s="18" t="s">
        <v>222</v>
      </c>
      <c r="K50" s="18" t="s">
        <v>222</v>
      </c>
      <c r="L50" s="18" t="s">
        <v>222</v>
      </c>
      <c r="M50" s="18" t="s">
        <v>222</v>
      </c>
      <c r="N50" s="18" t="s">
        <v>222</v>
      </c>
      <c r="P50" s="4" t="s">
        <v>222</v>
      </c>
      <c r="Q50" s="4" t="s">
        <v>222</v>
      </c>
      <c r="R50" s="4">
        <v>14.814814814814815</v>
      </c>
      <c r="S50" s="4">
        <v>15.555555555555555</v>
      </c>
      <c r="T50" s="4">
        <v>15.555555555555555</v>
      </c>
      <c r="U50" s="4">
        <v>15.555555555555555</v>
      </c>
      <c r="V50" s="4">
        <v>15.555555555555555</v>
      </c>
      <c r="W50" s="4">
        <v>15.555555555555555</v>
      </c>
      <c r="X50" s="4">
        <v>15.555555555555555</v>
      </c>
      <c r="Y50" s="4">
        <v>15.555555555555555</v>
      </c>
      <c r="Z50" s="4">
        <v>15.555555555555555</v>
      </c>
      <c r="AA50" s="3"/>
      <c r="AB50" s="2" t="s">
        <v>222</v>
      </c>
      <c r="AC50" s="2" t="s">
        <v>222</v>
      </c>
      <c r="AD50" s="2">
        <v>20</v>
      </c>
      <c r="AE50" s="2">
        <v>21</v>
      </c>
      <c r="AF50" s="2">
        <v>21</v>
      </c>
      <c r="AG50" s="2">
        <v>21</v>
      </c>
      <c r="AH50" s="2">
        <v>21</v>
      </c>
      <c r="AI50" s="2">
        <v>21</v>
      </c>
      <c r="AJ50" s="2">
        <v>21</v>
      </c>
      <c r="AK50" s="2">
        <v>21</v>
      </c>
      <c r="AL50" s="2">
        <v>21</v>
      </c>
      <c r="AN50" s="2" t="s">
        <v>222</v>
      </c>
      <c r="AO50" s="2" t="s">
        <v>222</v>
      </c>
      <c r="AP50" s="2">
        <v>25</v>
      </c>
      <c r="AQ50" s="2">
        <v>25</v>
      </c>
      <c r="AR50" s="2">
        <v>25</v>
      </c>
      <c r="AS50" s="2">
        <v>25</v>
      </c>
      <c r="AT50" s="2">
        <v>25</v>
      </c>
      <c r="AU50" s="2">
        <v>25</v>
      </c>
      <c r="AV50" s="2">
        <v>25</v>
      </c>
      <c r="AW50" s="2">
        <v>25</v>
      </c>
      <c r="AX50" s="2">
        <v>25</v>
      </c>
    </row>
    <row r="51" spans="1:50" x14ac:dyDescent="0.2">
      <c r="A51" t="e">
        <f>UPPER(_xlfn.XLOOKUP(C51,#REF!,#REF!,"",0))</f>
        <v>#REF!</v>
      </c>
      <c r="B51" t="s">
        <v>355</v>
      </c>
      <c r="C51" t="s">
        <v>108</v>
      </c>
      <c r="D51" t="s">
        <v>275</v>
      </c>
      <c r="E51" s="18"/>
      <c r="F51" s="18">
        <v>1.4E-3</v>
      </c>
      <c r="G51" s="18"/>
      <c r="H51" s="18">
        <v>1.4E-3</v>
      </c>
      <c r="I51" s="18">
        <v>3.5000000000000003E-2</v>
      </c>
      <c r="J51" s="18">
        <v>3.5000000000000003E-2</v>
      </c>
      <c r="K51" s="18">
        <v>1.1000000000000001E-3</v>
      </c>
      <c r="L51" s="18">
        <v>2.4299999999999999E-2</v>
      </c>
      <c r="M51" s="18">
        <v>2.4299999999999999E-2</v>
      </c>
      <c r="N51" s="18">
        <v>1.1000000000000001E-3</v>
      </c>
      <c r="P51" s="4" t="s">
        <v>222</v>
      </c>
      <c r="Q51" s="4">
        <v>14.592592592592593</v>
      </c>
      <c r="R51" s="4">
        <v>11.592592592592593</v>
      </c>
      <c r="S51" s="4">
        <v>12.444444444444445</v>
      </c>
      <c r="T51" s="4">
        <v>13.814814814814815</v>
      </c>
      <c r="U51" s="4">
        <v>12.407407407407407</v>
      </c>
      <c r="V51" s="4">
        <v>10.111111111111111</v>
      </c>
      <c r="W51" s="4">
        <v>14.888888888888888</v>
      </c>
      <c r="X51" s="4">
        <v>12.518518518518519</v>
      </c>
      <c r="Y51" s="4">
        <v>12.111111111111111</v>
      </c>
      <c r="Z51" s="4">
        <v>13.777777777777779</v>
      </c>
      <c r="AA51" s="3"/>
      <c r="AB51" s="2" t="s">
        <v>222</v>
      </c>
      <c r="AC51" s="2">
        <v>21</v>
      </c>
      <c r="AD51" s="2">
        <v>16</v>
      </c>
      <c r="AE51" s="2">
        <v>17</v>
      </c>
      <c r="AF51" s="2">
        <v>19</v>
      </c>
      <c r="AG51" s="2">
        <v>17</v>
      </c>
      <c r="AH51" s="2">
        <v>14</v>
      </c>
      <c r="AI51" s="2">
        <v>20</v>
      </c>
      <c r="AJ51" s="2">
        <v>16</v>
      </c>
      <c r="AK51" s="2">
        <v>16</v>
      </c>
      <c r="AL51" s="2">
        <v>20</v>
      </c>
      <c r="AN51" s="2" t="s">
        <v>222</v>
      </c>
      <c r="AO51" s="2">
        <v>25</v>
      </c>
      <c r="AP51" s="2">
        <v>25</v>
      </c>
      <c r="AQ51" s="2">
        <v>25</v>
      </c>
      <c r="AR51" s="2">
        <v>25</v>
      </c>
      <c r="AS51" s="2">
        <v>25</v>
      </c>
      <c r="AT51" s="2">
        <v>25</v>
      </c>
      <c r="AU51" s="2">
        <v>25</v>
      </c>
      <c r="AV51" s="2">
        <v>25</v>
      </c>
      <c r="AW51" s="2">
        <v>25</v>
      </c>
      <c r="AX51" s="2">
        <v>25</v>
      </c>
    </row>
    <row r="52" spans="1:50" x14ac:dyDescent="0.2">
      <c r="A52" t="e">
        <f>UPPER(_xlfn.XLOOKUP(C52,#REF!,#REF!,"",0))</f>
        <v>#REF!</v>
      </c>
      <c r="B52" t="s">
        <v>0</v>
      </c>
      <c r="C52" t="s">
        <v>1</v>
      </c>
      <c r="D52" t="s">
        <v>275</v>
      </c>
      <c r="E52" s="18"/>
      <c r="F52" s="18">
        <v>4.0000000000000002E-4</v>
      </c>
      <c r="G52" s="18"/>
      <c r="H52" s="18">
        <v>4.0000000000000002E-4</v>
      </c>
      <c r="I52" s="18">
        <v>3.4500000000000003E-2</v>
      </c>
      <c r="J52" s="18">
        <v>3.4500000000000003E-2</v>
      </c>
      <c r="K52" s="18">
        <v>2.9999999999999997E-4</v>
      </c>
      <c r="L52" s="18">
        <v>3.9100000000000003E-2</v>
      </c>
      <c r="M52" s="18">
        <v>3.9100000000000003E-2</v>
      </c>
      <c r="N52" s="18">
        <v>2.9999999999999997E-4</v>
      </c>
      <c r="P52" s="4">
        <v>9.2222222222222214</v>
      </c>
      <c r="Q52" s="4" t="s">
        <v>222</v>
      </c>
      <c r="R52" s="4">
        <v>10.518518518518519</v>
      </c>
      <c r="S52" s="4">
        <v>11.444444444444445</v>
      </c>
      <c r="T52" s="4">
        <v>11.666666666666666</v>
      </c>
      <c r="U52" s="4">
        <v>11.111111111111111</v>
      </c>
      <c r="V52" s="4">
        <v>11.333333333333334</v>
      </c>
      <c r="W52" s="4">
        <v>12.407407407407407</v>
      </c>
      <c r="X52" s="4">
        <v>12.333333333333334</v>
      </c>
      <c r="Y52" s="4">
        <v>11.925925925925926</v>
      </c>
      <c r="Z52" s="4">
        <v>12.851851851851851</v>
      </c>
      <c r="AA52" s="3"/>
      <c r="AB52" s="2">
        <v>12</v>
      </c>
      <c r="AC52" s="2" t="s">
        <v>222</v>
      </c>
      <c r="AD52" s="2">
        <v>14</v>
      </c>
      <c r="AE52" s="2">
        <v>16</v>
      </c>
      <c r="AF52" s="2">
        <v>16</v>
      </c>
      <c r="AG52" s="2">
        <v>15</v>
      </c>
      <c r="AH52" s="2">
        <v>16</v>
      </c>
      <c r="AI52" s="2">
        <v>17</v>
      </c>
      <c r="AJ52" s="2">
        <v>16</v>
      </c>
      <c r="AK52" s="2">
        <v>16</v>
      </c>
      <c r="AL52" s="2">
        <v>18</v>
      </c>
      <c r="AN52" s="2">
        <v>22</v>
      </c>
      <c r="AO52" s="2" t="s">
        <v>222</v>
      </c>
      <c r="AP52" s="2">
        <v>25</v>
      </c>
      <c r="AQ52" s="2">
        <v>25</v>
      </c>
      <c r="AR52" s="2">
        <v>25</v>
      </c>
      <c r="AS52" s="2">
        <v>25</v>
      </c>
      <c r="AT52" s="2">
        <v>25</v>
      </c>
      <c r="AU52" s="2">
        <v>25</v>
      </c>
      <c r="AV52" s="2">
        <v>25</v>
      </c>
      <c r="AW52" s="2">
        <v>25</v>
      </c>
      <c r="AX52" s="2">
        <v>25</v>
      </c>
    </row>
    <row r="53" spans="1:50" x14ac:dyDescent="0.2">
      <c r="A53" t="e">
        <f>UPPER(_xlfn.XLOOKUP(C53,#REF!,#REF!,"",0))</f>
        <v>#REF!</v>
      </c>
      <c r="B53" t="s">
        <v>381</v>
      </c>
      <c r="C53" t="s">
        <v>36</v>
      </c>
      <c r="D53" t="s">
        <v>275</v>
      </c>
      <c r="E53" s="18"/>
      <c r="F53" s="18">
        <v>4.0000000000000002E-4</v>
      </c>
      <c r="G53" s="18"/>
      <c r="H53" s="18">
        <v>2.9999999999999997E-4</v>
      </c>
      <c r="I53" s="18">
        <v>5.33E-2</v>
      </c>
      <c r="J53" s="18">
        <v>5.33E-2</v>
      </c>
      <c r="K53" s="18">
        <v>2.9999999999999997E-4</v>
      </c>
      <c r="L53" s="18">
        <v>2.9100000000000001E-2</v>
      </c>
      <c r="M53" s="18">
        <v>2.9100000000000001E-2</v>
      </c>
      <c r="N53" s="18">
        <v>2.9999999999999997E-4</v>
      </c>
      <c r="P53" s="4">
        <v>7.8518518518518521</v>
      </c>
      <c r="Q53" s="4">
        <v>12.74074074074074</v>
      </c>
      <c r="R53" s="4">
        <v>13.148148148148149</v>
      </c>
      <c r="S53" s="4">
        <v>12.037037037037036</v>
      </c>
      <c r="T53" s="4">
        <v>13.37037037037037</v>
      </c>
      <c r="U53" s="4">
        <v>10.296296296296296</v>
      </c>
      <c r="V53" s="4">
        <v>11.37037037037037</v>
      </c>
      <c r="W53" s="4">
        <v>15.33333333333333</v>
      </c>
      <c r="X53" s="4">
        <v>14.222222222222221</v>
      </c>
      <c r="Y53" s="4">
        <v>12.555555555555555</v>
      </c>
      <c r="Z53" s="4">
        <v>11.666666666666666</v>
      </c>
      <c r="AA53" s="3"/>
      <c r="AB53" s="2">
        <v>11</v>
      </c>
      <c r="AC53" s="2">
        <v>19</v>
      </c>
      <c r="AD53" s="2">
        <v>18</v>
      </c>
      <c r="AE53" s="2">
        <v>17</v>
      </c>
      <c r="AF53" s="2">
        <v>18</v>
      </c>
      <c r="AG53" s="2">
        <v>13</v>
      </c>
      <c r="AH53" s="2">
        <v>16</v>
      </c>
      <c r="AI53" s="2">
        <v>21</v>
      </c>
      <c r="AJ53" s="2">
        <v>20</v>
      </c>
      <c r="AK53" s="2">
        <v>18</v>
      </c>
      <c r="AL53" s="2">
        <v>18</v>
      </c>
      <c r="AN53" s="2">
        <v>17</v>
      </c>
      <c r="AO53" s="2">
        <v>22</v>
      </c>
      <c r="AP53" s="2">
        <v>25</v>
      </c>
      <c r="AQ53" s="2">
        <v>25</v>
      </c>
      <c r="AR53" s="2">
        <v>25</v>
      </c>
      <c r="AS53" s="2">
        <v>25</v>
      </c>
      <c r="AT53" s="2">
        <v>25</v>
      </c>
      <c r="AU53" s="2">
        <v>25</v>
      </c>
      <c r="AV53" s="2">
        <v>25</v>
      </c>
      <c r="AW53" s="2">
        <v>25</v>
      </c>
      <c r="AX53" s="2">
        <v>25</v>
      </c>
    </row>
    <row r="54" spans="1:50" x14ac:dyDescent="0.2">
      <c r="A54" t="e">
        <f>UPPER(_xlfn.XLOOKUP(C54,#REF!,#REF!,"",0))</f>
        <v>#REF!</v>
      </c>
      <c r="B54" t="s">
        <v>375</v>
      </c>
      <c r="C54" t="s">
        <v>127</v>
      </c>
      <c r="D54" t="s">
        <v>275</v>
      </c>
      <c r="E54" s="18"/>
      <c r="F54" s="18">
        <v>2.3E-3</v>
      </c>
      <c r="G54" s="18"/>
      <c r="H54" s="18">
        <v>2.3999999999999998E-3</v>
      </c>
      <c r="I54" s="18">
        <v>0.1019</v>
      </c>
      <c r="J54" s="18">
        <v>0.1019</v>
      </c>
      <c r="K54" s="18">
        <v>2.2000000000000001E-3</v>
      </c>
      <c r="L54" s="18">
        <v>0.1187</v>
      </c>
      <c r="M54" s="18">
        <v>0.1187</v>
      </c>
      <c r="N54" s="18">
        <v>2.3999999999999998E-3</v>
      </c>
      <c r="P54" s="4" t="s">
        <v>222</v>
      </c>
      <c r="Q54" s="4" t="s">
        <v>222</v>
      </c>
      <c r="R54" s="4">
        <v>9.518518518518519</v>
      </c>
      <c r="S54" s="4">
        <v>10</v>
      </c>
      <c r="T54" s="4">
        <v>11.074074074074074</v>
      </c>
      <c r="U54" s="4">
        <v>9.8148148148148149</v>
      </c>
      <c r="V54" s="4">
        <v>11.148148148148149</v>
      </c>
      <c r="W54" s="4">
        <v>12.25925925925926</v>
      </c>
      <c r="X54" s="4">
        <v>12.148148148148149</v>
      </c>
      <c r="Y54" s="4">
        <v>11.62962962962963</v>
      </c>
      <c r="Z54" s="4">
        <v>12.222222222222221</v>
      </c>
      <c r="AA54" s="3"/>
      <c r="AB54" s="2" t="s">
        <v>222</v>
      </c>
      <c r="AC54" s="2" t="s">
        <v>222</v>
      </c>
      <c r="AD54" s="2">
        <v>12</v>
      </c>
      <c r="AE54" s="2">
        <v>12</v>
      </c>
      <c r="AF54" s="2">
        <v>15</v>
      </c>
      <c r="AG54" s="2">
        <v>13</v>
      </c>
      <c r="AH54" s="2">
        <v>17</v>
      </c>
      <c r="AI54" s="2">
        <v>17</v>
      </c>
      <c r="AJ54" s="2">
        <v>18</v>
      </c>
      <c r="AK54" s="2">
        <v>15</v>
      </c>
      <c r="AL54" s="2">
        <v>18</v>
      </c>
      <c r="AN54" s="2" t="s">
        <v>222</v>
      </c>
      <c r="AO54" s="2" t="s">
        <v>222</v>
      </c>
      <c r="AP54" s="2">
        <v>25</v>
      </c>
      <c r="AQ54" s="2">
        <v>25</v>
      </c>
      <c r="AR54" s="2">
        <v>25</v>
      </c>
      <c r="AS54" s="2">
        <v>25</v>
      </c>
      <c r="AT54" s="2">
        <v>25</v>
      </c>
      <c r="AU54" s="2">
        <v>25</v>
      </c>
      <c r="AV54" s="2">
        <v>25</v>
      </c>
      <c r="AW54" s="2">
        <v>25</v>
      </c>
      <c r="AX54" s="2">
        <v>25</v>
      </c>
    </row>
    <row r="55" spans="1:50" x14ac:dyDescent="0.2">
      <c r="A55" t="e">
        <f>UPPER(_xlfn.XLOOKUP(C55,#REF!,#REF!,"",0))</f>
        <v>#REF!</v>
      </c>
      <c r="B55" t="s">
        <v>105</v>
      </c>
      <c r="C55" t="s">
        <v>106</v>
      </c>
      <c r="D55" t="s">
        <v>275</v>
      </c>
      <c r="E55" s="18"/>
      <c r="F55" s="18">
        <v>2.3999999999999998E-3</v>
      </c>
      <c r="G55" s="18"/>
      <c r="H55" s="18">
        <v>2.5000000000000001E-3</v>
      </c>
      <c r="I55" s="18">
        <v>4.82E-2</v>
      </c>
      <c r="J55" s="18">
        <v>4.82E-2</v>
      </c>
      <c r="K55" s="18">
        <v>2E-3</v>
      </c>
      <c r="L55" s="18">
        <v>5.5300000000000002E-2</v>
      </c>
      <c r="M55" s="18">
        <v>5.5300000000000002E-2</v>
      </c>
      <c r="N55" s="18">
        <v>1.4E-3</v>
      </c>
      <c r="P55" s="4" t="s">
        <v>222</v>
      </c>
      <c r="Q55" s="4">
        <v>13.074074074074074</v>
      </c>
      <c r="R55" s="4">
        <v>11.814814814814815</v>
      </c>
      <c r="S55" s="4">
        <v>11.925925925925926</v>
      </c>
      <c r="T55" s="4">
        <v>11.333333333333334</v>
      </c>
      <c r="U55" s="4">
        <v>10.666666666666666</v>
      </c>
      <c r="V55" s="4">
        <v>7.7037037037037033</v>
      </c>
      <c r="W55" s="4">
        <v>10.814814814814815</v>
      </c>
      <c r="X55" s="4">
        <v>13.25925925925926</v>
      </c>
      <c r="Y55" s="4">
        <v>11.592592592592593</v>
      </c>
      <c r="Z55" s="4">
        <v>10.888888888888889</v>
      </c>
      <c r="AA55" s="3"/>
      <c r="AB55" s="2" t="s">
        <v>222</v>
      </c>
      <c r="AC55" s="2">
        <v>18</v>
      </c>
      <c r="AD55" s="2">
        <v>16</v>
      </c>
      <c r="AE55" s="2">
        <v>18</v>
      </c>
      <c r="AF55" s="2">
        <v>14</v>
      </c>
      <c r="AG55" s="2">
        <v>16</v>
      </c>
      <c r="AH55" s="2">
        <v>10</v>
      </c>
      <c r="AI55" s="2">
        <v>14</v>
      </c>
      <c r="AJ55" s="2">
        <v>20</v>
      </c>
      <c r="AK55" s="2">
        <v>15</v>
      </c>
      <c r="AL55" s="2">
        <v>16</v>
      </c>
      <c r="AN55" s="2" t="s">
        <v>222</v>
      </c>
      <c r="AO55" s="2">
        <v>24</v>
      </c>
      <c r="AP55" s="2">
        <v>25</v>
      </c>
      <c r="AQ55" s="2">
        <v>25</v>
      </c>
      <c r="AR55" s="2">
        <v>25</v>
      </c>
      <c r="AS55" s="2">
        <v>25</v>
      </c>
      <c r="AT55" s="2">
        <v>25</v>
      </c>
      <c r="AU55" s="2">
        <v>25</v>
      </c>
      <c r="AV55" s="2">
        <v>25</v>
      </c>
      <c r="AW55" s="2">
        <v>25</v>
      </c>
      <c r="AX55" s="2">
        <v>25</v>
      </c>
    </row>
    <row r="56" spans="1:50" x14ac:dyDescent="0.2">
      <c r="A56" t="e">
        <f>UPPER(_xlfn.XLOOKUP(C56,#REF!,#REF!,"",0))</f>
        <v>#REF!</v>
      </c>
      <c r="B56" t="s">
        <v>389</v>
      </c>
      <c r="C56" t="s">
        <v>123</v>
      </c>
      <c r="D56" t="s">
        <v>275</v>
      </c>
      <c r="E56" s="18"/>
      <c r="F56" s="18">
        <v>8.0000000000000004E-4</v>
      </c>
      <c r="G56" s="18"/>
      <c r="H56" s="18">
        <v>5.9999999999999995E-4</v>
      </c>
      <c r="I56" s="18">
        <v>5.9799999999999999E-2</v>
      </c>
      <c r="J56" s="18">
        <v>5.9799999999999999E-2</v>
      </c>
      <c r="K56" s="18">
        <v>5.9999999999999995E-4</v>
      </c>
      <c r="L56" s="18">
        <v>7.7499999999999999E-2</v>
      </c>
      <c r="M56" s="18">
        <v>7.7499999999999999E-2</v>
      </c>
      <c r="N56" s="18">
        <v>5.0000000000000001E-4</v>
      </c>
      <c r="P56" s="4" t="s">
        <v>222</v>
      </c>
      <c r="Q56" s="4" t="s">
        <v>222</v>
      </c>
      <c r="R56" s="4">
        <v>9.6666666666666661</v>
      </c>
      <c r="S56" s="4">
        <v>8.9629629629629637</v>
      </c>
      <c r="T56" s="4">
        <v>9.0740740740740744</v>
      </c>
      <c r="U56" s="4">
        <v>7.6666666666666652</v>
      </c>
      <c r="V56" s="4">
        <v>7.6296296296296298</v>
      </c>
      <c r="W56" s="4">
        <v>11.74074074074074</v>
      </c>
      <c r="X56" s="4">
        <v>11.666666666666666</v>
      </c>
      <c r="Y56" s="4">
        <v>10.333333333333334</v>
      </c>
      <c r="Z56" s="4">
        <v>11</v>
      </c>
      <c r="AA56" s="3"/>
      <c r="AB56" s="2" t="s">
        <v>222</v>
      </c>
      <c r="AC56" s="2" t="s">
        <v>222</v>
      </c>
      <c r="AD56" s="2">
        <v>14</v>
      </c>
      <c r="AE56" s="2">
        <v>11</v>
      </c>
      <c r="AF56" s="2">
        <v>11</v>
      </c>
      <c r="AG56" s="2">
        <v>10</v>
      </c>
      <c r="AH56" s="2">
        <v>11</v>
      </c>
      <c r="AI56" s="2">
        <v>17</v>
      </c>
      <c r="AJ56" s="2">
        <v>17</v>
      </c>
      <c r="AK56" s="2">
        <v>14</v>
      </c>
      <c r="AL56" s="2">
        <v>16</v>
      </c>
      <c r="AN56" s="2" t="s">
        <v>222</v>
      </c>
      <c r="AO56" s="2" t="s">
        <v>222</v>
      </c>
      <c r="AP56" s="2">
        <v>25</v>
      </c>
      <c r="AQ56" s="2">
        <v>25</v>
      </c>
      <c r="AR56" s="2">
        <v>25</v>
      </c>
      <c r="AS56" s="2">
        <v>25</v>
      </c>
      <c r="AT56" s="2">
        <v>25</v>
      </c>
      <c r="AU56" s="2">
        <v>25</v>
      </c>
      <c r="AV56" s="2">
        <v>25</v>
      </c>
      <c r="AW56" s="2">
        <v>25</v>
      </c>
      <c r="AX56" s="2">
        <v>25</v>
      </c>
    </row>
    <row r="57" spans="1:50" x14ac:dyDescent="0.2">
      <c r="A57" t="e">
        <f>UPPER(_xlfn.XLOOKUP(C57,#REF!,#REF!,"",0))</f>
        <v>#REF!</v>
      </c>
      <c r="B57" t="s">
        <v>386</v>
      </c>
      <c r="C57" t="s">
        <v>119</v>
      </c>
      <c r="D57" t="s">
        <v>275</v>
      </c>
      <c r="E57" s="18"/>
      <c r="F57" s="18">
        <v>6.9999999999999999E-4</v>
      </c>
      <c r="G57" s="18"/>
      <c r="H57" s="18">
        <v>8.0000000000000004E-4</v>
      </c>
      <c r="I57" s="18">
        <v>4.07E-2</v>
      </c>
      <c r="J57" s="18">
        <v>4.07E-2</v>
      </c>
      <c r="K57" s="18">
        <v>8.9999999999999998E-4</v>
      </c>
      <c r="L57" s="18">
        <v>4.7500000000000001E-2</v>
      </c>
      <c r="M57" s="18">
        <v>4.7500000000000001E-2</v>
      </c>
      <c r="N57" s="18">
        <v>5.9999999999999995E-4</v>
      </c>
      <c r="P57" s="4" t="s">
        <v>222</v>
      </c>
      <c r="Q57" s="4" t="s">
        <v>222</v>
      </c>
      <c r="R57" s="4">
        <v>10.407407407407407</v>
      </c>
      <c r="S57" s="4">
        <v>9.8888888888888893</v>
      </c>
      <c r="T57" s="4">
        <v>10.518518518518519</v>
      </c>
      <c r="U57" s="4">
        <v>10.222222222222221</v>
      </c>
      <c r="V57" s="4">
        <v>10.222222222222221</v>
      </c>
      <c r="W57" s="4">
        <v>12.962962962962964</v>
      </c>
      <c r="X57" s="4">
        <v>13.148148148148149</v>
      </c>
      <c r="Y57" s="4">
        <v>11.555555555555555</v>
      </c>
      <c r="Z57" s="4">
        <v>11.148148148148149</v>
      </c>
      <c r="AA57" s="3"/>
      <c r="AB57" s="2" t="s">
        <v>222</v>
      </c>
      <c r="AC57" s="2" t="s">
        <v>222</v>
      </c>
      <c r="AD57" s="2">
        <v>14</v>
      </c>
      <c r="AE57" s="2">
        <v>15</v>
      </c>
      <c r="AF57" s="2">
        <v>14</v>
      </c>
      <c r="AG57" s="2">
        <v>14</v>
      </c>
      <c r="AH57" s="2">
        <v>15</v>
      </c>
      <c r="AI57" s="2">
        <v>17</v>
      </c>
      <c r="AJ57" s="2">
        <v>19</v>
      </c>
      <c r="AK57" s="2">
        <v>15</v>
      </c>
      <c r="AL57" s="2">
        <v>15</v>
      </c>
      <c r="AN57" s="2" t="s">
        <v>222</v>
      </c>
      <c r="AO57" s="2" t="s">
        <v>222</v>
      </c>
      <c r="AP57" s="2">
        <v>25</v>
      </c>
      <c r="AQ57" s="2">
        <v>25</v>
      </c>
      <c r="AR57" s="2">
        <v>25</v>
      </c>
      <c r="AS57" s="2">
        <v>25</v>
      </c>
      <c r="AT57" s="2">
        <v>25</v>
      </c>
      <c r="AU57" s="2">
        <v>25</v>
      </c>
      <c r="AV57" s="2">
        <v>25</v>
      </c>
      <c r="AW57" s="2">
        <v>25</v>
      </c>
      <c r="AX57" s="2">
        <v>25</v>
      </c>
    </row>
    <row r="58" spans="1:50" x14ac:dyDescent="0.2">
      <c r="A58" t="e">
        <f>UPPER(_xlfn.XLOOKUP(C58,#REF!,#REF!,"",0))</f>
        <v>#REF!</v>
      </c>
      <c r="B58" t="s">
        <v>393</v>
      </c>
      <c r="C58" t="s">
        <v>122</v>
      </c>
      <c r="D58" t="s">
        <v>275</v>
      </c>
      <c r="E58" s="18"/>
      <c r="F58" s="18">
        <v>1.1999999999999999E-3</v>
      </c>
      <c r="G58" s="18"/>
      <c r="H58" s="18">
        <v>1.4E-3</v>
      </c>
      <c r="I58" s="18">
        <v>0.1118</v>
      </c>
      <c r="J58" s="18">
        <v>0.1118</v>
      </c>
      <c r="K58" s="18">
        <v>1.6999999999999999E-3</v>
      </c>
      <c r="L58" s="18">
        <v>0.1038</v>
      </c>
      <c r="M58" s="18">
        <v>0.1038</v>
      </c>
      <c r="N58" s="18">
        <v>1.6000000000000001E-3</v>
      </c>
      <c r="P58" s="4" t="s">
        <v>222</v>
      </c>
      <c r="Q58" s="4" t="s">
        <v>222</v>
      </c>
      <c r="R58" s="4">
        <v>12.148148148148149</v>
      </c>
      <c r="S58" s="4">
        <v>12.925925925925926</v>
      </c>
      <c r="T58" s="4">
        <v>12.592592592592593</v>
      </c>
      <c r="U58" s="4">
        <v>13.444444444444445</v>
      </c>
      <c r="V58" s="4">
        <v>12.222222222222221</v>
      </c>
      <c r="W58" s="4">
        <v>12.814814814814815</v>
      </c>
      <c r="X58" s="4">
        <v>11.148148148148149</v>
      </c>
      <c r="Y58" s="4">
        <v>9.9629629629629637</v>
      </c>
      <c r="Z58" s="4">
        <v>10.37037037037037</v>
      </c>
      <c r="AA58" s="3"/>
      <c r="AB58" s="2" t="s">
        <v>222</v>
      </c>
      <c r="AC58" s="2" t="s">
        <v>222</v>
      </c>
      <c r="AD58" s="2">
        <v>17</v>
      </c>
      <c r="AE58" s="2">
        <v>18</v>
      </c>
      <c r="AF58" s="2">
        <v>18</v>
      </c>
      <c r="AG58" s="2">
        <v>19</v>
      </c>
      <c r="AH58" s="2">
        <v>16</v>
      </c>
      <c r="AI58" s="2">
        <v>18</v>
      </c>
      <c r="AJ58" s="2">
        <v>15</v>
      </c>
      <c r="AK58" s="2">
        <v>12</v>
      </c>
      <c r="AL58" s="2">
        <v>15</v>
      </c>
      <c r="AN58" s="2" t="s">
        <v>222</v>
      </c>
      <c r="AO58" s="2" t="s">
        <v>222</v>
      </c>
      <c r="AP58" s="2">
        <v>25</v>
      </c>
      <c r="AQ58" s="2">
        <v>25</v>
      </c>
      <c r="AR58" s="2">
        <v>25</v>
      </c>
      <c r="AS58" s="2">
        <v>25</v>
      </c>
      <c r="AT58" s="2">
        <v>25</v>
      </c>
      <c r="AU58" s="2">
        <v>25</v>
      </c>
      <c r="AV58" s="2">
        <v>25</v>
      </c>
      <c r="AW58" s="2">
        <v>25</v>
      </c>
      <c r="AX58" s="2">
        <v>25</v>
      </c>
    </row>
    <row r="59" spans="1:50" x14ac:dyDescent="0.2">
      <c r="A59" t="e">
        <f>UPPER(_xlfn.XLOOKUP(C59,#REF!,#REF!,"",0))</f>
        <v>#REF!</v>
      </c>
      <c r="B59" t="s">
        <v>395</v>
      </c>
      <c r="C59" t="s">
        <v>98</v>
      </c>
      <c r="D59" t="s">
        <v>275</v>
      </c>
      <c r="E59" s="18"/>
      <c r="F59" s="18">
        <v>1.1999999999999999E-3</v>
      </c>
      <c r="G59" s="18"/>
      <c r="H59" s="18">
        <v>1.1000000000000001E-3</v>
      </c>
      <c r="I59" s="18">
        <v>6.4899999999999999E-2</v>
      </c>
      <c r="J59" s="18">
        <v>6.4899999999999999E-2</v>
      </c>
      <c r="K59" s="18">
        <v>1.1000000000000001E-3</v>
      </c>
      <c r="L59" s="18">
        <v>6.7699999999999996E-2</v>
      </c>
      <c r="M59" s="18">
        <v>6.7699999999999996E-2</v>
      </c>
      <c r="N59" s="18">
        <v>1.5E-3</v>
      </c>
      <c r="P59" s="4" t="s">
        <v>222</v>
      </c>
      <c r="Q59" s="4" t="s">
        <v>222</v>
      </c>
      <c r="R59" s="4">
        <v>11.703703703703704</v>
      </c>
      <c r="S59" s="4">
        <v>11.407407407407407</v>
      </c>
      <c r="T59" s="4">
        <v>11.481481481481481</v>
      </c>
      <c r="U59" s="4">
        <v>10.185185185185185</v>
      </c>
      <c r="V59" s="4">
        <v>12.222222222222221</v>
      </c>
      <c r="W59" s="4">
        <v>10.185185185185185</v>
      </c>
      <c r="X59" s="4">
        <v>10.703703703703704</v>
      </c>
      <c r="Y59" s="4">
        <v>10.518518518518519</v>
      </c>
      <c r="Z59" s="4">
        <v>10.185185185185185</v>
      </c>
      <c r="AA59" s="3"/>
      <c r="AB59" s="2" t="s">
        <v>222</v>
      </c>
      <c r="AC59" s="2" t="s">
        <v>222</v>
      </c>
      <c r="AD59" s="2">
        <v>16</v>
      </c>
      <c r="AE59" s="2">
        <v>15</v>
      </c>
      <c r="AF59" s="2">
        <v>15</v>
      </c>
      <c r="AG59" s="2">
        <v>13</v>
      </c>
      <c r="AH59" s="2">
        <v>16</v>
      </c>
      <c r="AI59" s="2">
        <v>14</v>
      </c>
      <c r="AJ59" s="2">
        <v>14</v>
      </c>
      <c r="AK59" s="2">
        <v>15</v>
      </c>
      <c r="AL59" s="2">
        <v>14</v>
      </c>
      <c r="AN59" s="2" t="s">
        <v>222</v>
      </c>
      <c r="AO59" s="2" t="s">
        <v>222</v>
      </c>
      <c r="AP59" s="2">
        <v>25</v>
      </c>
      <c r="AQ59" s="2">
        <v>25</v>
      </c>
      <c r="AR59" s="2">
        <v>25</v>
      </c>
      <c r="AS59" s="2">
        <v>25</v>
      </c>
      <c r="AT59" s="2">
        <v>25</v>
      </c>
      <c r="AU59" s="2">
        <v>25</v>
      </c>
      <c r="AV59" s="2">
        <v>25</v>
      </c>
      <c r="AW59" s="2">
        <v>25</v>
      </c>
      <c r="AX59" s="2">
        <v>25</v>
      </c>
    </row>
    <row r="60" spans="1:50" x14ac:dyDescent="0.2">
      <c r="A60" t="e">
        <f>UPPER(_xlfn.XLOOKUP(C60,#REF!,#REF!,"",0))</f>
        <v>#REF!</v>
      </c>
      <c r="B60" t="s">
        <v>387</v>
      </c>
      <c r="C60" t="s">
        <v>100</v>
      </c>
      <c r="D60" t="s">
        <v>275</v>
      </c>
      <c r="E60" s="18"/>
      <c r="F60" s="18">
        <v>1.1000000000000001E-3</v>
      </c>
      <c r="G60" s="18"/>
      <c r="H60" s="18">
        <v>1.1000000000000001E-3</v>
      </c>
      <c r="I60" s="18">
        <v>4.9000000000000002E-2</v>
      </c>
      <c r="J60" s="18">
        <v>4.9000000000000002E-2</v>
      </c>
      <c r="K60" s="18">
        <v>1.4E-3</v>
      </c>
      <c r="L60" s="18">
        <v>6.4600000000000005E-2</v>
      </c>
      <c r="M60" s="18">
        <v>6.4600000000000005E-2</v>
      </c>
      <c r="N60" s="18">
        <v>1E-3</v>
      </c>
      <c r="O60" s="18"/>
      <c r="P60" s="4" t="s">
        <v>222</v>
      </c>
      <c r="Q60" s="4">
        <v>12.555555555555555</v>
      </c>
      <c r="R60" s="4">
        <v>10.962962962962964</v>
      </c>
      <c r="S60" s="4">
        <v>11.25925925925926</v>
      </c>
      <c r="T60" s="4">
        <v>9.9629629629629637</v>
      </c>
      <c r="U60" s="4">
        <v>8.2962962962962976</v>
      </c>
      <c r="V60" s="4">
        <v>11.148148148148149</v>
      </c>
      <c r="W60" s="4">
        <v>10.444444444444445</v>
      </c>
      <c r="X60" s="4">
        <v>12.148148148148149</v>
      </c>
      <c r="Y60" s="4">
        <v>12.777777777777779</v>
      </c>
      <c r="Z60" s="4">
        <v>10.962962962962964</v>
      </c>
      <c r="AA60" s="3"/>
      <c r="AB60" s="2" t="s">
        <v>222</v>
      </c>
      <c r="AC60" s="2">
        <v>18</v>
      </c>
      <c r="AD60" s="2">
        <v>15</v>
      </c>
      <c r="AE60" s="2">
        <v>16</v>
      </c>
      <c r="AF60" s="2">
        <v>12</v>
      </c>
      <c r="AG60" s="2">
        <v>12</v>
      </c>
      <c r="AH60" s="2">
        <v>15</v>
      </c>
      <c r="AI60" s="2">
        <v>14</v>
      </c>
      <c r="AJ60" s="2">
        <v>17</v>
      </c>
      <c r="AK60" s="2">
        <v>18</v>
      </c>
      <c r="AL60" s="2">
        <v>14</v>
      </c>
      <c r="AN60" s="2" t="s">
        <v>222</v>
      </c>
      <c r="AO60" s="2">
        <v>25</v>
      </c>
      <c r="AP60" s="2">
        <v>25</v>
      </c>
      <c r="AQ60" s="2">
        <v>24</v>
      </c>
      <c r="AR60" s="2">
        <v>25</v>
      </c>
      <c r="AS60" s="2">
        <v>25</v>
      </c>
      <c r="AT60" s="2">
        <v>25</v>
      </c>
      <c r="AU60" s="2">
        <v>25</v>
      </c>
      <c r="AV60" s="2">
        <v>25</v>
      </c>
      <c r="AW60" s="2">
        <v>25</v>
      </c>
      <c r="AX60" s="2">
        <v>25</v>
      </c>
    </row>
    <row r="61" spans="1:50" x14ac:dyDescent="0.2">
      <c r="A61" t="e">
        <f>UPPER(_xlfn.XLOOKUP(C61,#REF!,#REF!,"",0))</f>
        <v>#REF!</v>
      </c>
      <c r="B61" t="s">
        <v>394</v>
      </c>
      <c r="C61" t="s">
        <v>117</v>
      </c>
      <c r="D61" t="s">
        <v>275</v>
      </c>
      <c r="E61" s="18"/>
      <c r="F61" s="18">
        <v>8.9999999999999998E-4</v>
      </c>
      <c r="G61" s="18"/>
      <c r="H61" s="18">
        <v>1.1000000000000001E-3</v>
      </c>
      <c r="I61" s="18">
        <v>4.3099999999999999E-2</v>
      </c>
      <c r="J61" s="18">
        <v>4.3099999999999999E-2</v>
      </c>
      <c r="K61" s="18">
        <v>1.1000000000000001E-3</v>
      </c>
      <c r="L61" s="18">
        <v>4.1500000000000002E-2</v>
      </c>
      <c r="M61" s="18">
        <v>4.1500000000000002E-2</v>
      </c>
      <c r="N61" s="18">
        <v>1.1000000000000001E-3</v>
      </c>
      <c r="P61" s="4" t="s">
        <v>222</v>
      </c>
      <c r="Q61" s="4" t="s">
        <v>222</v>
      </c>
      <c r="R61" s="4">
        <v>11</v>
      </c>
      <c r="S61" s="4">
        <v>10.407407407407407</v>
      </c>
      <c r="T61" s="4">
        <v>10.518518518518519</v>
      </c>
      <c r="U61" s="4">
        <v>7.7407407407407405</v>
      </c>
      <c r="V61" s="4">
        <v>10</v>
      </c>
      <c r="W61" s="4">
        <v>11.518518518518519</v>
      </c>
      <c r="X61" s="4">
        <v>10.555555555555555</v>
      </c>
      <c r="Y61" s="4">
        <v>8.8148148148148149</v>
      </c>
      <c r="Z61" s="4">
        <v>10.296296296296296</v>
      </c>
      <c r="AA61" s="3"/>
      <c r="AB61" s="2" t="s">
        <v>222</v>
      </c>
      <c r="AC61" s="2" t="s">
        <v>222</v>
      </c>
      <c r="AD61" s="2">
        <v>16</v>
      </c>
      <c r="AE61" s="2">
        <v>14</v>
      </c>
      <c r="AF61" s="2">
        <v>13</v>
      </c>
      <c r="AG61" s="2">
        <v>10</v>
      </c>
      <c r="AH61" s="2">
        <v>13</v>
      </c>
      <c r="AI61" s="2">
        <v>15</v>
      </c>
      <c r="AJ61" s="2">
        <v>15</v>
      </c>
      <c r="AK61" s="2">
        <v>12</v>
      </c>
      <c r="AL61" s="2">
        <v>14</v>
      </c>
      <c r="AN61" s="2" t="s">
        <v>222</v>
      </c>
      <c r="AO61" s="2" t="s">
        <v>222</v>
      </c>
      <c r="AP61" s="2">
        <v>25</v>
      </c>
      <c r="AQ61" s="2">
        <v>25</v>
      </c>
      <c r="AR61" s="2">
        <v>25</v>
      </c>
      <c r="AS61" s="2">
        <v>25</v>
      </c>
      <c r="AT61" s="2">
        <v>25</v>
      </c>
      <c r="AU61" s="2">
        <v>25</v>
      </c>
      <c r="AV61" s="2">
        <v>25</v>
      </c>
      <c r="AW61" s="2">
        <v>25</v>
      </c>
      <c r="AX61" s="2">
        <v>25</v>
      </c>
    </row>
    <row r="62" spans="1:50" x14ac:dyDescent="0.2">
      <c r="A62" t="e">
        <f>UPPER(_xlfn.XLOOKUP(C62,#REF!,#REF!,"",0))</f>
        <v>#REF!</v>
      </c>
      <c r="B62" t="s">
        <v>361</v>
      </c>
      <c r="C62" t="s">
        <v>14</v>
      </c>
      <c r="D62" t="s">
        <v>278</v>
      </c>
      <c r="E62" s="18"/>
      <c r="F62" s="18">
        <v>1.5E-3</v>
      </c>
      <c r="G62" s="18"/>
      <c r="H62" s="18">
        <v>2.2000000000000001E-3</v>
      </c>
      <c r="I62" s="18">
        <v>9.74E-2</v>
      </c>
      <c r="J62" s="18">
        <v>8.1500000000000003E-2</v>
      </c>
      <c r="K62" s="18">
        <v>2.3E-3</v>
      </c>
      <c r="L62" s="18">
        <v>0.1065</v>
      </c>
      <c r="M62" s="18">
        <v>8.9099999999999999E-2</v>
      </c>
      <c r="N62" s="18">
        <v>1.9E-3</v>
      </c>
      <c r="P62" s="4">
        <v>4.5925925925925934</v>
      </c>
      <c r="Q62" s="4" t="s">
        <v>222</v>
      </c>
      <c r="R62" s="4">
        <v>12.185185185185185</v>
      </c>
      <c r="S62" s="4">
        <v>11.111111111111111</v>
      </c>
      <c r="T62" s="4">
        <v>5.0370370370370372</v>
      </c>
      <c r="U62" s="4">
        <v>10.851851851851851</v>
      </c>
      <c r="V62" s="4">
        <v>10.62962962962963</v>
      </c>
      <c r="W62" s="4">
        <v>11.592592592592593</v>
      </c>
      <c r="X62" s="4">
        <v>13.518518518518519</v>
      </c>
      <c r="Y62" s="4">
        <v>11.962962962962964</v>
      </c>
      <c r="Z62" s="4">
        <v>13.037037037037036</v>
      </c>
      <c r="AA62" s="3"/>
      <c r="AB62" s="2">
        <v>6</v>
      </c>
      <c r="AC62" s="2" t="s">
        <v>222</v>
      </c>
      <c r="AD62" s="2">
        <v>17</v>
      </c>
      <c r="AE62" s="2">
        <v>15</v>
      </c>
      <c r="AF62" s="2">
        <v>5</v>
      </c>
      <c r="AG62" s="2">
        <v>16</v>
      </c>
      <c r="AH62" s="2">
        <v>14</v>
      </c>
      <c r="AI62" s="2">
        <v>16</v>
      </c>
      <c r="AJ62" s="2">
        <v>19</v>
      </c>
      <c r="AK62" s="2">
        <v>16</v>
      </c>
      <c r="AL62" s="2">
        <v>18</v>
      </c>
      <c r="AN62" s="2">
        <v>12</v>
      </c>
      <c r="AO62" s="2" t="s">
        <v>222</v>
      </c>
      <c r="AP62" s="2">
        <v>23</v>
      </c>
      <c r="AQ62" s="2">
        <v>23</v>
      </c>
      <c r="AR62" s="2">
        <v>14</v>
      </c>
      <c r="AS62" s="2">
        <v>23</v>
      </c>
      <c r="AT62" s="2">
        <v>25</v>
      </c>
      <c r="AU62" s="2">
        <v>25</v>
      </c>
      <c r="AV62" s="2">
        <v>25</v>
      </c>
      <c r="AW62" s="2">
        <v>25</v>
      </c>
      <c r="AX62" s="2">
        <v>25</v>
      </c>
    </row>
    <row r="63" spans="1:50" x14ac:dyDescent="0.2">
      <c r="A63" t="e">
        <f>UPPER(_xlfn.XLOOKUP(C63,#REF!,#REF!,"",0))</f>
        <v>#REF!</v>
      </c>
      <c r="B63" t="s">
        <v>370</v>
      </c>
      <c r="C63" t="s">
        <v>104</v>
      </c>
      <c r="D63" t="s">
        <v>278</v>
      </c>
      <c r="E63" s="18"/>
      <c r="F63" s="18">
        <v>6.9999999999999999E-4</v>
      </c>
      <c r="G63" s="18"/>
      <c r="H63" s="18">
        <v>6.9999999999999999E-4</v>
      </c>
      <c r="I63" s="18">
        <v>0.1026</v>
      </c>
      <c r="J63" s="18">
        <v>8.1799999999999998E-2</v>
      </c>
      <c r="K63" s="18">
        <v>1E-3</v>
      </c>
      <c r="L63" s="18">
        <v>0.13700000000000001</v>
      </c>
      <c r="M63" s="18">
        <v>0.12620000000000001</v>
      </c>
      <c r="N63" s="18">
        <v>1.1000000000000001E-3</v>
      </c>
      <c r="P63" s="4">
        <v>3</v>
      </c>
      <c r="Q63" s="4" t="s">
        <v>222</v>
      </c>
      <c r="R63" s="4">
        <v>12.814814814814815</v>
      </c>
      <c r="S63" s="4">
        <v>12</v>
      </c>
      <c r="T63" s="4">
        <v>3.9629629629629628</v>
      </c>
      <c r="U63" s="4">
        <v>12.222222222222221</v>
      </c>
      <c r="V63" s="4">
        <v>11.444444444444445</v>
      </c>
      <c r="W63" s="4">
        <v>10.962962962962964</v>
      </c>
      <c r="X63" s="4">
        <v>12.37037037037037</v>
      </c>
      <c r="Y63" s="4">
        <v>13.222222222222221</v>
      </c>
      <c r="Z63" s="4">
        <v>12.296296296296296</v>
      </c>
      <c r="AA63" s="3"/>
      <c r="AB63" s="2">
        <v>4</v>
      </c>
      <c r="AC63" s="2" t="s">
        <v>222</v>
      </c>
      <c r="AD63" s="2">
        <v>17</v>
      </c>
      <c r="AE63" s="2">
        <v>17</v>
      </c>
      <c r="AF63" s="2">
        <v>5</v>
      </c>
      <c r="AG63" s="2">
        <v>15</v>
      </c>
      <c r="AH63" s="2">
        <v>15</v>
      </c>
      <c r="AI63" s="2">
        <v>14</v>
      </c>
      <c r="AJ63" s="2">
        <v>17</v>
      </c>
      <c r="AK63" s="2">
        <v>18</v>
      </c>
      <c r="AL63" s="2">
        <v>17</v>
      </c>
      <c r="AN63" s="2">
        <v>9</v>
      </c>
      <c r="AO63" s="2" t="s">
        <v>222</v>
      </c>
      <c r="AP63" s="2">
        <v>23</v>
      </c>
      <c r="AQ63" s="2">
        <v>23</v>
      </c>
      <c r="AR63" s="2">
        <v>10</v>
      </c>
      <c r="AS63" s="2">
        <v>25</v>
      </c>
      <c r="AT63" s="2">
        <v>25</v>
      </c>
      <c r="AU63" s="2">
        <v>22</v>
      </c>
      <c r="AV63" s="2">
        <v>25</v>
      </c>
      <c r="AW63" s="2">
        <v>25</v>
      </c>
      <c r="AX63" s="2">
        <v>25</v>
      </c>
    </row>
    <row r="64" spans="1:50" x14ac:dyDescent="0.2">
      <c r="A64" t="e">
        <f>UPPER(_xlfn.XLOOKUP(C64,#REF!,#REF!,"",0))</f>
        <v>#REF!</v>
      </c>
      <c r="B64" t="s">
        <v>374</v>
      </c>
      <c r="C64" t="s">
        <v>221</v>
      </c>
      <c r="D64" t="s">
        <v>278</v>
      </c>
      <c r="E64" s="18"/>
      <c r="F64" s="18">
        <v>1.8E-3</v>
      </c>
      <c r="G64" s="18"/>
      <c r="H64" s="18">
        <v>1.6999999999999999E-3</v>
      </c>
      <c r="I64" s="18">
        <v>4.1000000000000002E-2</v>
      </c>
      <c r="J64" s="18">
        <v>3.0599999999999999E-2</v>
      </c>
      <c r="K64" s="18">
        <v>1.5E-3</v>
      </c>
      <c r="L64" s="18">
        <v>4.2999999999999997E-2</v>
      </c>
      <c r="M64" s="18">
        <v>3.8699999999999998E-2</v>
      </c>
      <c r="N64" s="18">
        <v>1E-3</v>
      </c>
      <c r="P64" s="4">
        <v>3.4814814814814814</v>
      </c>
      <c r="Q64" s="4" t="s">
        <v>222</v>
      </c>
      <c r="R64" s="4">
        <v>9.6666666666666661</v>
      </c>
      <c r="S64" s="4">
        <v>9.4074074074074066</v>
      </c>
      <c r="T64" s="4">
        <v>7.4814814814814818</v>
      </c>
      <c r="U64" s="4">
        <v>11.148148148148149</v>
      </c>
      <c r="V64" s="4">
        <v>11.592592592592593</v>
      </c>
      <c r="W64" s="4">
        <v>11</v>
      </c>
      <c r="X64" s="4">
        <v>11.444444444444445</v>
      </c>
      <c r="Y64" s="4">
        <v>13.296296296296296</v>
      </c>
      <c r="Z64" s="4">
        <v>12.25925925925926</v>
      </c>
      <c r="AA64" s="3"/>
      <c r="AB64" s="2">
        <v>4</v>
      </c>
      <c r="AC64" s="2" t="s">
        <v>222</v>
      </c>
      <c r="AD64" s="2">
        <v>13</v>
      </c>
      <c r="AE64" s="2">
        <v>12</v>
      </c>
      <c r="AF64" s="2">
        <v>11</v>
      </c>
      <c r="AG64" s="2">
        <v>14</v>
      </c>
      <c r="AH64" s="2">
        <v>16</v>
      </c>
      <c r="AI64" s="2">
        <v>15</v>
      </c>
      <c r="AJ64" s="2">
        <v>15</v>
      </c>
      <c r="AK64" s="2">
        <v>19</v>
      </c>
      <c r="AL64" s="2">
        <v>17</v>
      </c>
      <c r="AN64" s="2">
        <v>12</v>
      </c>
      <c r="AO64" s="2" t="s">
        <v>222</v>
      </c>
      <c r="AP64" s="2">
        <v>23</v>
      </c>
      <c r="AQ64" s="2">
        <v>23</v>
      </c>
      <c r="AR64" s="2">
        <v>18</v>
      </c>
      <c r="AS64" s="2">
        <v>23</v>
      </c>
      <c r="AT64" s="2">
        <v>25</v>
      </c>
      <c r="AU64" s="2">
        <v>25</v>
      </c>
      <c r="AV64" s="2">
        <v>25</v>
      </c>
      <c r="AW64" s="2">
        <v>25</v>
      </c>
      <c r="AX64" s="2">
        <v>25</v>
      </c>
    </row>
    <row r="65" spans="1:50" x14ac:dyDescent="0.2">
      <c r="A65" t="e">
        <f>UPPER(_xlfn.XLOOKUP(C65,#REF!,#REF!,"",0))</f>
        <v>#REF!</v>
      </c>
      <c r="B65" t="s">
        <v>390</v>
      </c>
      <c r="C65" t="s">
        <v>2</v>
      </c>
      <c r="D65" t="s">
        <v>278</v>
      </c>
      <c r="E65" s="18"/>
      <c r="F65" s="18">
        <v>1.0999999999999999E-2</v>
      </c>
      <c r="G65" s="18"/>
      <c r="H65" s="18">
        <v>1.26E-2</v>
      </c>
      <c r="I65" s="18">
        <v>0.24310000000000001</v>
      </c>
      <c r="J65" s="18">
        <v>0.20860000000000001</v>
      </c>
      <c r="K65" s="18">
        <v>1.4999999999999999E-2</v>
      </c>
      <c r="L65" s="18">
        <v>0.3488</v>
      </c>
      <c r="M65" s="18">
        <v>0.314</v>
      </c>
      <c r="N65" s="18">
        <v>9.4999999999999998E-3</v>
      </c>
      <c r="P65" s="4">
        <v>4.5925925925925926</v>
      </c>
      <c r="Q65" s="4" t="s">
        <v>222</v>
      </c>
      <c r="R65" s="4">
        <v>10.592592592592593</v>
      </c>
      <c r="S65" s="4">
        <v>9.9259259259259256</v>
      </c>
      <c r="T65" s="4">
        <v>4.7407407407407405</v>
      </c>
      <c r="U65" s="4">
        <v>9.7037037037037042</v>
      </c>
      <c r="V65" s="4">
        <v>9.7407407407407405</v>
      </c>
      <c r="W65" s="4">
        <v>10.37037037037037</v>
      </c>
      <c r="X65" s="4">
        <v>10.962962962962964</v>
      </c>
      <c r="Y65" s="4">
        <v>10.037037037037036</v>
      </c>
      <c r="Z65" s="4">
        <v>10.777777777777779</v>
      </c>
      <c r="AA65" s="3"/>
      <c r="AB65" s="2">
        <v>6</v>
      </c>
      <c r="AC65" s="2" t="s">
        <v>222</v>
      </c>
      <c r="AD65" s="2">
        <v>15</v>
      </c>
      <c r="AE65" s="2">
        <v>14</v>
      </c>
      <c r="AF65" s="2">
        <v>8</v>
      </c>
      <c r="AG65" s="2">
        <v>12</v>
      </c>
      <c r="AH65" s="2">
        <v>12</v>
      </c>
      <c r="AI65" s="2">
        <v>14</v>
      </c>
      <c r="AJ65" s="2">
        <v>15</v>
      </c>
      <c r="AK65" s="2">
        <v>14</v>
      </c>
      <c r="AL65" s="2">
        <v>15</v>
      </c>
      <c r="AN65" s="2">
        <v>13</v>
      </c>
      <c r="AO65" s="2" t="s">
        <v>222</v>
      </c>
      <c r="AP65" s="2">
        <v>23</v>
      </c>
      <c r="AQ65" s="2">
        <v>23</v>
      </c>
      <c r="AR65" s="2">
        <v>15</v>
      </c>
      <c r="AS65" s="2">
        <v>23</v>
      </c>
      <c r="AT65" s="2">
        <v>25</v>
      </c>
      <c r="AU65" s="2">
        <v>25</v>
      </c>
      <c r="AV65" s="2">
        <v>25</v>
      </c>
      <c r="AW65" s="2">
        <v>25</v>
      </c>
      <c r="AX65" s="2">
        <v>25</v>
      </c>
    </row>
    <row r="66" spans="1:50" x14ac:dyDescent="0.2">
      <c r="A66" t="e">
        <f>UPPER(_xlfn.XLOOKUP(C66,#REF!,#REF!,"",0))</f>
        <v>#REF!</v>
      </c>
      <c r="B66" t="s">
        <v>392</v>
      </c>
      <c r="C66" t="s">
        <v>72</v>
      </c>
      <c r="D66" t="s">
        <v>278</v>
      </c>
      <c r="E66" s="18"/>
      <c r="F66" s="18">
        <v>4.5900000000000003E-2</v>
      </c>
      <c r="G66" s="18"/>
      <c r="H66" s="18">
        <v>4.0899999999999999E-2</v>
      </c>
      <c r="I66" s="18">
        <v>0.22550000000000001</v>
      </c>
      <c r="J66" s="18">
        <v>0.19239999999999999</v>
      </c>
      <c r="K66" s="18">
        <v>3.6299999999999999E-2</v>
      </c>
      <c r="L66" s="18">
        <v>0.31869999999999998</v>
      </c>
      <c r="M66" s="18">
        <v>0.26479999999999998</v>
      </c>
      <c r="N66" s="18">
        <v>1.8700000000000001E-2</v>
      </c>
      <c r="P66" s="4">
        <v>3.7407407407407409</v>
      </c>
      <c r="Q66" s="4" t="s">
        <v>222</v>
      </c>
      <c r="R66" s="4">
        <v>9.0370370370370363</v>
      </c>
      <c r="S66" s="4">
        <v>9.7777777777777786</v>
      </c>
      <c r="T66" s="4">
        <v>4.7407407407407405</v>
      </c>
      <c r="U66" s="4">
        <v>8.4074074074074066</v>
      </c>
      <c r="V66" s="4">
        <v>9.7407407407407405</v>
      </c>
      <c r="W66" s="4">
        <v>9.5925925925925934</v>
      </c>
      <c r="X66" s="4">
        <v>10.666666666666666</v>
      </c>
      <c r="Y66" s="4">
        <v>10.925925925925926</v>
      </c>
      <c r="Z66" s="4">
        <v>10.407407407407407</v>
      </c>
      <c r="AA66" s="3"/>
      <c r="AB66" s="2">
        <v>5</v>
      </c>
      <c r="AC66" s="2" t="s">
        <v>222</v>
      </c>
      <c r="AD66" s="2">
        <v>13</v>
      </c>
      <c r="AE66" s="2">
        <v>13</v>
      </c>
      <c r="AF66" s="2">
        <v>5</v>
      </c>
      <c r="AG66" s="2">
        <v>10</v>
      </c>
      <c r="AH66" s="2">
        <v>13</v>
      </c>
      <c r="AI66" s="2">
        <v>15</v>
      </c>
      <c r="AJ66" s="2">
        <v>15</v>
      </c>
      <c r="AK66" s="2">
        <v>16</v>
      </c>
      <c r="AL66" s="2">
        <v>15</v>
      </c>
      <c r="AN66" s="2">
        <v>13</v>
      </c>
      <c r="AO66" s="2" t="s">
        <v>222</v>
      </c>
      <c r="AP66" s="2">
        <v>23</v>
      </c>
      <c r="AQ66" s="2">
        <v>23</v>
      </c>
      <c r="AR66" s="2">
        <v>16</v>
      </c>
      <c r="AS66" s="2">
        <v>23</v>
      </c>
      <c r="AT66" s="2">
        <v>25</v>
      </c>
      <c r="AU66" s="2">
        <v>25</v>
      </c>
      <c r="AV66" s="2">
        <v>25</v>
      </c>
      <c r="AW66" s="2">
        <v>25</v>
      </c>
      <c r="AX66" s="2">
        <v>25</v>
      </c>
    </row>
    <row r="67" spans="1:50" x14ac:dyDescent="0.2">
      <c r="A67" t="e">
        <f>UPPER(_xlfn.XLOOKUP(C67,#REF!,#REF!,"",0))</f>
        <v>#REF!</v>
      </c>
      <c r="B67" t="s">
        <v>136</v>
      </c>
      <c r="C67" t="s">
        <v>83</v>
      </c>
      <c r="D67" t="s">
        <v>278</v>
      </c>
      <c r="E67" s="18"/>
      <c r="F67" s="18" t="s">
        <v>222</v>
      </c>
      <c r="G67" s="18"/>
      <c r="H67" s="18" t="s">
        <v>222</v>
      </c>
      <c r="I67" s="18" t="s">
        <v>222</v>
      </c>
      <c r="J67" s="18" t="s">
        <v>222</v>
      </c>
      <c r="K67" s="18" t="s">
        <v>222</v>
      </c>
      <c r="L67" s="18" t="s">
        <v>222</v>
      </c>
      <c r="M67" s="18" t="s">
        <v>222</v>
      </c>
      <c r="N67" s="18" t="s">
        <v>222</v>
      </c>
      <c r="P67" s="4">
        <v>3.8148148148148149</v>
      </c>
      <c r="Q67" s="4" t="s">
        <v>222</v>
      </c>
      <c r="R67" s="4">
        <v>8.5555555555555554</v>
      </c>
      <c r="S67" s="4">
        <v>8.6666666666666679</v>
      </c>
      <c r="T67" s="4">
        <v>5.2592592592592595</v>
      </c>
      <c r="U67" s="4">
        <v>8.2962962962962958</v>
      </c>
      <c r="V67" s="4">
        <v>9.1481481481481488</v>
      </c>
      <c r="W67" s="4">
        <v>9.0370370370370363</v>
      </c>
      <c r="X67" s="4">
        <v>10.222222222222221</v>
      </c>
      <c r="Y67" s="4">
        <v>9.5555555555555554</v>
      </c>
      <c r="Z67" s="4">
        <v>10.037037037037036</v>
      </c>
      <c r="AA67" s="3"/>
      <c r="AB67" s="2">
        <v>4</v>
      </c>
      <c r="AC67" s="2" t="s">
        <v>222</v>
      </c>
      <c r="AD67" s="2">
        <v>11</v>
      </c>
      <c r="AE67" s="2">
        <v>11</v>
      </c>
      <c r="AF67" s="2">
        <v>7</v>
      </c>
      <c r="AG67" s="2">
        <v>12</v>
      </c>
      <c r="AH67" s="2">
        <v>13</v>
      </c>
      <c r="AI67" s="2">
        <v>13</v>
      </c>
      <c r="AJ67" s="2">
        <v>14</v>
      </c>
      <c r="AK67" s="2">
        <v>12</v>
      </c>
      <c r="AL67" s="2">
        <v>15</v>
      </c>
      <c r="AN67" s="2">
        <v>13</v>
      </c>
      <c r="AO67" s="2" t="s">
        <v>222</v>
      </c>
      <c r="AP67" s="2">
        <v>23</v>
      </c>
      <c r="AQ67" s="2">
        <v>23</v>
      </c>
      <c r="AR67" s="2">
        <v>17</v>
      </c>
      <c r="AS67" s="2">
        <v>23</v>
      </c>
      <c r="AT67" s="2">
        <v>25</v>
      </c>
      <c r="AU67" s="2">
        <v>25</v>
      </c>
      <c r="AV67" s="2">
        <v>25</v>
      </c>
      <c r="AW67" s="2">
        <v>25</v>
      </c>
      <c r="AX67" s="2">
        <v>25</v>
      </c>
    </row>
    <row r="68" spans="1:50" x14ac:dyDescent="0.2">
      <c r="A68" t="e">
        <f>UPPER(_xlfn.XLOOKUP(C68,#REF!,#REF!,"",0))</f>
        <v>#REF!</v>
      </c>
      <c r="B68" t="s">
        <v>101</v>
      </c>
      <c r="C68" t="s">
        <v>13</v>
      </c>
      <c r="D68" t="s">
        <v>278</v>
      </c>
      <c r="E68" s="18"/>
      <c r="F68" s="18">
        <v>4.4000000000000003E-3</v>
      </c>
      <c r="G68" s="18"/>
      <c r="H68" s="18">
        <v>4.3E-3</v>
      </c>
      <c r="I68" s="18">
        <v>0.157</v>
      </c>
      <c r="J68" s="18">
        <v>0.13339999999999999</v>
      </c>
      <c r="K68" s="18">
        <v>5.1000000000000004E-3</v>
      </c>
      <c r="L68" s="18">
        <v>0.16059999999999999</v>
      </c>
      <c r="M68" s="18">
        <v>0.1318</v>
      </c>
      <c r="N68" s="18">
        <v>4.7000000000000002E-3</v>
      </c>
      <c r="P68" s="4">
        <v>3.8888888888888888</v>
      </c>
      <c r="Q68" s="4" t="s">
        <v>222</v>
      </c>
      <c r="R68" s="4">
        <v>8.1481481481481488</v>
      </c>
      <c r="S68" s="4">
        <v>7.9259259259259256</v>
      </c>
      <c r="T68" s="4">
        <v>5.333333333333333</v>
      </c>
      <c r="U68" s="4">
        <v>9.481481481481481</v>
      </c>
      <c r="V68" s="4">
        <v>9.1111111111111107</v>
      </c>
      <c r="W68" s="4">
        <v>8.2592592592592595</v>
      </c>
      <c r="X68" s="4">
        <v>10.333333333333334</v>
      </c>
      <c r="Y68" s="4">
        <v>10.666666666666666</v>
      </c>
      <c r="Z68" s="4">
        <v>10.37037037037037</v>
      </c>
      <c r="AA68" s="3"/>
      <c r="AB68" s="2">
        <v>4</v>
      </c>
      <c r="AC68" s="2" t="s">
        <v>222</v>
      </c>
      <c r="AD68" s="2">
        <v>10</v>
      </c>
      <c r="AE68" s="2">
        <v>9</v>
      </c>
      <c r="AF68" s="2">
        <v>8</v>
      </c>
      <c r="AG68" s="2">
        <v>13</v>
      </c>
      <c r="AH68" s="2">
        <v>11</v>
      </c>
      <c r="AI68" s="2">
        <v>11</v>
      </c>
      <c r="AJ68" s="2">
        <v>14</v>
      </c>
      <c r="AK68" s="2">
        <v>15</v>
      </c>
      <c r="AL68" s="2">
        <v>14</v>
      </c>
      <c r="AN68" s="2">
        <v>13</v>
      </c>
      <c r="AO68" s="2" t="s">
        <v>222</v>
      </c>
      <c r="AP68" s="2">
        <v>23</v>
      </c>
      <c r="AQ68" s="2">
        <v>23</v>
      </c>
      <c r="AR68" s="2">
        <v>17</v>
      </c>
      <c r="AS68" s="2">
        <v>25</v>
      </c>
      <c r="AT68" s="2">
        <v>25</v>
      </c>
      <c r="AU68" s="2">
        <v>22</v>
      </c>
      <c r="AV68" s="2">
        <v>25</v>
      </c>
      <c r="AW68" s="2">
        <v>24</v>
      </c>
      <c r="AX68" s="2">
        <v>25</v>
      </c>
    </row>
    <row r="69" spans="1:50" x14ac:dyDescent="0.2">
      <c r="A69" t="e">
        <f>UPPER(_xlfn.XLOOKUP(C69,#REF!,#REF!,"",0))</f>
        <v>#REF!</v>
      </c>
      <c r="B69" t="s">
        <v>383</v>
      </c>
      <c r="C69" t="s">
        <v>15</v>
      </c>
      <c r="D69" t="s">
        <v>278</v>
      </c>
      <c r="E69" s="18"/>
      <c r="F69" s="18">
        <v>5.7000000000000002E-3</v>
      </c>
      <c r="G69" s="18"/>
      <c r="H69" s="18">
        <v>5.4000000000000003E-3</v>
      </c>
      <c r="I69" s="18">
        <v>9.7100000000000006E-2</v>
      </c>
      <c r="J69" s="18">
        <v>8.0799999999999997E-2</v>
      </c>
      <c r="K69" s="18">
        <v>4.4999999999999997E-3</v>
      </c>
      <c r="L69" s="18">
        <v>0.1069</v>
      </c>
      <c r="M69" s="18">
        <v>8.1199999999999994E-2</v>
      </c>
      <c r="N69" s="18">
        <v>3.0999999999999999E-3</v>
      </c>
      <c r="P69" s="4">
        <v>3.4814814814814814</v>
      </c>
      <c r="Q69" s="4" t="s">
        <v>222</v>
      </c>
      <c r="R69" s="4">
        <v>9.4444444444444446</v>
      </c>
      <c r="S69" s="4">
        <v>8.2962962962962958</v>
      </c>
      <c r="T69" s="4">
        <v>5.2962962962962967</v>
      </c>
      <c r="U69" s="4">
        <v>9.518518518518519</v>
      </c>
      <c r="V69" s="4">
        <v>10.074074074074074</v>
      </c>
      <c r="W69" s="4">
        <v>10.37037037037037</v>
      </c>
      <c r="X69" s="4">
        <v>9.7037037037037042</v>
      </c>
      <c r="Y69" s="4">
        <v>9.7407407407407405</v>
      </c>
      <c r="Z69" s="4">
        <v>11.333333333333334</v>
      </c>
      <c r="AA69" s="3"/>
      <c r="AB69" s="2">
        <v>3</v>
      </c>
      <c r="AC69" s="2" t="s">
        <v>222</v>
      </c>
      <c r="AD69" s="2">
        <v>12</v>
      </c>
      <c r="AE69" s="2">
        <v>10</v>
      </c>
      <c r="AF69" s="2">
        <v>6</v>
      </c>
      <c r="AG69" s="2">
        <v>13</v>
      </c>
      <c r="AH69" s="2">
        <v>13</v>
      </c>
      <c r="AI69" s="2">
        <v>12</v>
      </c>
      <c r="AJ69" s="2">
        <v>13</v>
      </c>
      <c r="AK69" s="2">
        <v>13</v>
      </c>
      <c r="AL69" s="2">
        <v>14</v>
      </c>
      <c r="AN69" s="2">
        <v>12</v>
      </c>
      <c r="AO69" s="2" t="s">
        <v>222</v>
      </c>
      <c r="AP69" s="2">
        <v>23</v>
      </c>
      <c r="AQ69" s="2">
        <v>23</v>
      </c>
      <c r="AR69" s="2">
        <v>17</v>
      </c>
      <c r="AS69" s="2">
        <v>25</v>
      </c>
      <c r="AT69" s="2">
        <v>25</v>
      </c>
      <c r="AU69" s="2">
        <v>25</v>
      </c>
      <c r="AV69" s="2">
        <v>25</v>
      </c>
      <c r="AW69" s="2">
        <v>25</v>
      </c>
      <c r="AX69" s="2">
        <v>25</v>
      </c>
    </row>
    <row r="70" spans="1:50" x14ac:dyDescent="0.2">
      <c r="A70" t="e">
        <f>UPPER(_xlfn.XLOOKUP(C70,#REF!,#REF!,"",0))</f>
        <v>#REF!</v>
      </c>
      <c r="B70" t="s">
        <v>120</v>
      </c>
      <c r="C70" t="s">
        <v>69</v>
      </c>
      <c r="D70" t="s">
        <v>278</v>
      </c>
      <c r="E70" s="18"/>
      <c r="F70" s="18">
        <v>2.0400000000000001E-2</v>
      </c>
      <c r="G70" s="18"/>
      <c r="H70" s="18">
        <v>1.9099999999999999E-2</v>
      </c>
      <c r="I70" s="18">
        <v>0.13730000000000001</v>
      </c>
      <c r="J70" s="18">
        <v>0.1164</v>
      </c>
      <c r="K70" s="18">
        <v>1.9699999999999999E-2</v>
      </c>
      <c r="L70" s="18">
        <v>0.1663</v>
      </c>
      <c r="M70" s="18">
        <v>0.1351</v>
      </c>
      <c r="N70" s="18">
        <v>1.17E-2</v>
      </c>
      <c r="P70" s="4">
        <v>3.6666666666666665</v>
      </c>
      <c r="Q70" s="4" t="s">
        <v>222</v>
      </c>
      <c r="R70" s="4">
        <v>8.2962962962962958</v>
      </c>
      <c r="S70" s="4">
        <v>7.8888888888888893</v>
      </c>
      <c r="T70" s="4">
        <v>5.4814814814814818</v>
      </c>
      <c r="U70" s="4">
        <v>8.0000000000000018</v>
      </c>
      <c r="V70" s="4">
        <v>9.8888888888888893</v>
      </c>
      <c r="W70" s="4">
        <v>9.7407407407407405</v>
      </c>
      <c r="X70" s="4">
        <v>10.37037037037037</v>
      </c>
      <c r="Y70" s="4">
        <v>9.4074074074074066</v>
      </c>
      <c r="Z70" s="4">
        <v>9.1851851851851851</v>
      </c>
      <c r="AA70" s="3"/>
      <c r="AB70" s="2">
        <v>4</v>
      </c>
      <c r="AC70" s="2" t="s">
        <v>222</v>
      </c>
      <c r="AD70" s="2">
        <v>11</v>
      </c>
      <c r="AE70" s="2">
        <v>10</v>
      </c>
      <c r="AF70" s="2">
        <v>7</v>
      </c>
      <c r="AG70" s="2">
        <v>10</v>
      </c>
      <c r="AH70" s="2">
        <v>14</v>
      </c>
      <c r="AI70" s="2">
        <v>14</v>
      </c>
      <c r="AJ70" s="2">
        <v>13</v>
      </c>
      <c r="AK70" s="2">
        <v>12</v>
      </c>
      <c r="AL70" s="2">
        <v>12</v>
      </c>
      <c r="AN70" s="2">
        <v>12</v>
      </c>
      <c r="AO70" s="2" t="s">
        <v>222</v>
      </c>
      <c r="AP70" s="2">
        <v>23</v>
      </c>
      <c r="AQ70" s="2">
        <v>23</v>
      </c>
      <c r="AR70" s="2">
        <v>18</v>
      </c>
      <c r="AS70" s="2">
        <v>23</v>
      </c>
      <c r="AT70" s="2">
        <v>25</v>
      </c>
      <c r="AU70" s="2">
        <v>25</v>
      </c>
      <c r="AV70" s="2">
        <v>25</v>
      </c>
      <c r="AW70" s="2">
        <v>25</v>
      </c>
      <c r="AX70" s="2">
        <v>25</v>
      </c>
    </row>
    <row r="71" spans="1:50" x14ac:dyDescent="0.2">
      <c r="A71" t="e">
        <f>UPPER(_xlfn.XLOOKUP(C71,#REF!,#REF!,"",0))</f>
        <v>#REF!</v>
      </c>
      <c r="B71" t="s">
        <v>396</v>
      </c>
      <c r="C71" t="s">
        <v>4</v>
      </c>
      <c r="D71" t="s">
        <v>151</v>
      </c>
      <c r="E71" s="18"/>
      <c r="F71" s="18">
        <v>5.9999999999999995E-4</v>
      </c>
      <c r="G71" s="18"/>
      <c r="H71" s="18">
        <v>8.0000000000000004E-4</v>
      </c>
      <c r="I71" s="18">
        <v>4.0800000000000003E-2</v>
      </c>
      <c r="J71" s="18">
        <v>4.0800000000000003E-2</v>
      </c>
      <c r="K71" s="18">
        <v>6.9999999999999999E-4</v>
      </c>
      <c r="L71" s="18">
        <v>4.2599999999999999E-2</v>
      </c>
      <c r="M71" s="18">
        <v>4.2599999999999999E-2</v>
      </c>
      <c r="N71" s="18">
        <v>5.0000000000000001E-4</v>
      </c>
      <c r="P71" s="4">
        <v>6.8518518518518521</v>
      </c>
      <c r="Q71" s="4" t="s">
        <v>222</v>
      </c>
      <c r="R71" s="4">
        <v>4.7407407407407405</v>
      </c>
      <c r="S71" s="4">
        <v>5.5185185185185182</v>
      </c>
      <c r="T71" s="4">
        <v>5.0370370370370372</v>
      </c>
      <c r="U71" s="4">
        <v>5.4074074074074074</v>
      </c>
      <c r="V71" s="4">
        <v>6.4074074074074074</v>
      </c>
      <c r="W71" s="4">
        <v>5.2592592592592595</v>
      </c>
      <c r="X71" s="4">
        <v>7.3703703703703702</v>
      </c>
      <c r="Y71" s="4">
        <v>6.4074074074074074</v>
      </c>
      <c r="Z71" s="4">
        <v>8.5555555555555554</v>
      </c>
      <c r="AA71" s="3"/>
      <c r="AB71" s="2">
        <v>11</v>
      </c>
      <c r="AC71" s="2" t="s">
        <v>222</v>
      </c>
      <c r="AD71" s="2">
        <v>7</v>
      </c>
      <c r="AE71" s="2">
        <v>8</v>
      </c>
      <c r="AF71" s="2">
        <v>8</v>
      </c>
      <c r="AG71" s="2">
        <v>7</v>
      </c>
      <c r="AH71" s="2">
        <v>10</v>
      </c>
      <c r="AI71" s="2">
        <v>7</v>
      </c>
      <c r="AJ71" s="2">
        <v>10</v>
      </c>
      <c r="AK71" s="2">
        <v>9</v>
      </c>
      <c r="AL71" s="2">
        <v>14</v>
      </c>
      <c r="AN71" s="2">
        <v>14</v>
      </c>
      <c r="AO71" s="2" t="s">
        <v>222</v>
      </c>
      <c r="AP71" s="2">
        <v>12</v>
      </c>
      <c r="AQ71" s="2">
        <v>11</v>
      </c>
      <c r="AR71" s="2">
        <v>12</v>
      </c>
      <c r="AS71" s="2">
        <v>13</v>
      </c>
      <c r="AT71" s="2">
        <v>16</v>
      </c>
      <c r="AU71" s="2">
        <v>14</v>
      </c>
      <c r="AV71" s="2">
        <v>16</v>
      </c>
      <c r="AW71" s="2">
        <v>12</v>
      </c>
      <c r="AX71" s="2">
        <v>15</v>
      </c>
    </row>
    <row r="72" spans="1:50" x14ac:dyDescent="0.2">
      <c r="A72" t="e">
        <f>UPPER(_xlfn.XLOOKUP(C72,#REF!,#REF!,"",0))</f>
        <v>#REF!</v>
      </c>
      <c r="B72" t="s">
        <v>400</v>
      </c>
      <c r="C72" t="s">
        <v>85</v>
      </c>
      <c r="D72" t="s">
        <v>151</v>
      </c>
      <c r="E72" s="18"/>
      <c r="F72" s="18">
        <v>6.9999999999999999E-4</v>
      </c>
      <c r="G72" s="18"/>
      <c r="H72" s="18">
        <v>1E-3</v>
      </c>
      <c r="I72" s="18">
        <v>5.04E-2</v>
      </c>
      <c r="J72" s="18">
        <v>5.04E-2</v>
      </c>
      <c r="K72" s="18">
        <v>1E-3</v>
      </c>
      <c r="L72" s="18">
        <v>6.2399999999999997E-2</v>
      </c>
      <c r="M72" s="18">
        <v>6.2399999999999997E-2</v>
      </c>
      <c r="N72" s="18">
        <v>6.9999999999999999E-4</v>
      </c>
      <c r="P72" s="4">
        <v>4.5925925925925926</v>
      </c>
      <c r="Q72" s="4" t="s">
        <v>222</v>
      </c>
      <c r="R72" s="4">
        <v>4.0740740740740744</v>
      </c>
      <c r="S72" s="4">
        <v>5.0370370370370372</v>
      </c>
      <c r="T72" s="4">
        <v>5.2222222222222223</v>
      </c>
      <c r="U72" s="4">
        <v>6.7407407407407405</v>
      </c>
      <c r="V72" s="4">
        <v>5.6296296296296298</v>
      </c>
      <c r="W72" s="4">
        <v>7.666666666666667</v>
      </c>
      <c r="X72" s="4">
        <v>7.1851851851851851</v>
      </c>
      <c r="Y72" s="4">
        <v>5.9629629629629628</v>
      </c>
      <c r="Z72" s="4">
        <v>8.0740740740740744</v>
      </c>
      <c r="AA72" s="3"/>
      <c r="AB72" s="2">
        <v>10</v>
      </c>
      <c r="AC72" s="2" t="s">
        <v>222</v>
      </c>
      <c r="AD72" s="2">
        <v>5</v>
      </c>
      <c r="AE72" s="2">
        <v>7</v>
      </c>
      <c r="AF72" s="2">
        <v>9</v>
      </c>
      <c r="AG72" s="2">
        <v>10</v>
      </c>
      <c r="AH72" s="2">
        <v>8</v>
      </c>
      <c r="AI72" s="2">
        <v>10</v>
      </c>
      <c r="AJ72" s="2">
        <v>10</v>
      </c>
      <c r="AK72" s="2">
        <v>8</v>
      </c>
      <c r="AL72" s="2">
        <v>13</v>
      </c>
      <c r="AN72" s="2">
        <v>14</v>
      </c>
      <c r="AO72" s="2" t="s">
        <v>222</v>
      </c>
      <c r="AP72" s="2">
        <v>12</v>
      </c>
      <c r="AQ72" s="2">
        <v>12</v>
      </c>
      <c r="AR72" s="2">
        <v>12</v>
      </c>
      <c r="AS72" s="2">
        <v>15</v>
      </c>
      <c r="AT72" s="2">
        <v>13</v>
      </c>
      <c r="AU72" s="2">
        <v>14</v>
      </c>
      <c r="AV72" s="2">
        <v>14</v>
      </c>
      <c r="AW72" s="2">
        <v>15</v>
      </c>
      <c r="AX72" s="2">
        <v>15</v>
      </c>
    </row>
    <row r="73" spans="1:50" x14ac:dyDescent="0.2">
      <c r="A73" t="e">
        <f>UPPER(_xlfn.XLOOKUP(C73,#REF!,#REF!,"",0))</f>
        <v>#REF!</v>
      </c>
      <c r="B73" t="s">
        <v>398</v>
      </c>
      <c r="C73" t="s">
        <v>87</v>
      </c>
      <c r="D73" t="s">
        <v>151</v>
      </c>
      <c r="E73" s="18"/>
      <c r="F73" s="18">
        <v>1.1999999999999999E-3</v>
      </c>
      <c r="G73" s="18"/>
      <c r="H73" s="18">
        <v>1.4E-3</v>
      </c>
      <c r="I73" s="18">
        <v>5.5E-2</v>
      </c>
      <c r="J73" s="18">
        <v>5.5E-2</v>
      </c>
      <c r="K73" s="18">
        <v>1.2999999999999999E-3</v>
      </c>
      <c r="L73" s="18">
        <v>9.1800000000000007E-2</v>
      </c>
      <c r="M73" s="18">
        <v>9.1800000000000007E-2</v>
      </c>
      <c r="N73" s="18">
        <v>1E-3</v>
      </c>
      <c r="P73" s="4">
        <v>5.7037037037037033</v>
      </c>
      <c r="Q73" s="4" t="s">
        <v>222</v>
      </c>
      <c r="R73" s="4">
        <v>4.5555555555555554</v>
      </c>
      <c r="S73" s="4">
        <v>6.1851851851851851</v>
      </c>
      <c r="T73" s="4">
        <v>4.9259259259259256</v>
      </c>
      <c r="U73" s="4">
        <v>7.6296296296296298</v>
      </c>
      <c r="V73" s="4">
        <v>6.6296296296296298</v>
      </c>
      <c r="W73" s="4">
        <v>7.4074074074074074</v>
      </c>
      <c r="X73" s="4">
        <v>9.0370370370370363</v>
      </c>
      <c r="Y73" s="4">
        <v>5.5555555555555554</v>
      </c>
      <c r="Z73" s="4">
        <v>8.3703703703703702</v>
      </c>
      <c r="AA73" s="3"/>
      <c r="AB73" s="2">
        <v>8</v>
      </c>
      <c r="AC73" s="2" t="s">
        <v>222</v>
      </c>
      <c r="AD73" s="2">
        <v>7</v>
      </c>
      <c r="AE73" s="2">
        <v>10</v>
      </c>
      <c r="AF73" s="2">
        <v>7</v>
      </c>
      <c r="AG73" s="2">
        <v>11</v>
      </c>
      <c r="AH73" s="2">
        <v>10</v>
      </c>
      <c r="AI73" s="2">
        <v>10</v>
      </c>
      <c r="AJ73" s="2">
        <v>13</v>
      </c>
      <c r="AK73" s="2">
        <v>6</v>
      </c>
      <c r="AL73" s="2">
        <v>13</v>
      </c>
      <c r="AN73" s="2">
        <v>13</v>
      </c>
      <c r="AO73" s="2" t="s">
        <v>222</v>
      </c>
      <c r="AP73" s="2">
        <v>12</v>
      </c>
      <c r="AQ73" s="2">
        <v>12</v>
      </c>
      <c r="AR73" s="2">
        <v>12</v>
      </c>
      <c r="AS73" s="2">
        <v>15</v>
      </c>
      <c r="AT73" s="2">
        <v>13</v>
      </c>
      <c r="AU73" s="2">
        <v>14</v>
      </c>
      <c r="AV73" s="2">
        <v>16</v>
      </c>
      <c r="AW73" s="2">
        <v>15</v>
      </c>
      <c r="AX73" s="2">
        <v>15</v>
      </c>
    </row>
    <row r="74" spans="1:50" x14ac:dyDescent="0.2">
      <c r="A74" t="e">
        <f>UPPER(_xlfn.XLOOKUP(C74,#REF!,#REF!,"",0))</f>
        <v>#REF!</v>
      </c>
      <c r="B74" t="s">
        <v>301</v>
      </c>
      <c r="C74" t="s">
        <v>259</v>
      </c>
      <c r="D74" t="s">
        <v>151</v>
      </c>
      <c r="E74" s="18"/>
      <c r="F74" s="18" t="s">
        <v>222</v>
      </c>
      <c r="G74" s="18"/>
      <c r="H74" s="18" t="s">
        <v>222</v>
      </c>
      <c r="I74" s="18" t="s">
        <v>222</v>
      </c>
      <c r="J74" s="18" t="s">
        <v>222</v>
      </c>
      <c r="K74" s="18" t="s">
        <v>222</v>
      </c>
      <c r="L74" s="18" t="s">
        <v>222</v>
      </c>
      <c r="M74" s="18" t="s">
        <v>222</v>
      </c>
      <c r="N74" s="18" t="s">
        <v>222</v>
      </c>
      <c r="P74" s="4" t="s">
        <v>222</v>
      </c>
      <c r="Q74" s="4" t="s">
        <v>222</v>
      </c>
      <c r="R74" s="4" t="s">
        <v>222</v>
      </c>
      <c r="S74" s="4" t="s">
        <v>222</v>
      </c>
      <c r="T74" s="4">
        <v>0</v>
      </c>
      <c r="U74" s="4">
        <v>7.1481481481481479</v>
      </c>
      <c r="V74" s="4">
        <v>8.518518518518519</v>
      </c>
      <c r="W74" s="4">
        <v>9.7037037037037042</v>
      </c>
      <c r="X74" s="4">
        <v>8.5555555555555554</v>
      </c>
      <c r="Y74" s="4">
        <v>7.6296296296296298</v>
      </c>
      <c r="Z74" s="4">
        <v>7.666666666666667</v>
      </c>
      <c r="AA74" s="3"/>
      <c r="AB74" s="2" t="s">
        <v>222</v>
      </c>
      <c r="AC74" s="2" t="s">
        <v>222</v>
      </c>
      <c r="AD74" s="2" t="s">
        <v>222</v>
      </c>
      <c r="AE74" s="2" t="s">
        <v>222</v>
      </c>
      <c r="AF74" s="2">
        <v>0</v>
      </c>
      <c r="AG74" s="2">
        <v>10</v>
      </c>
      <c r="AH74" s="2">
        <v>12</v>
      </c>
      <c r="AI74" s="2">
        <v>14</v>
      </c>
      <c r="AJ74" s="2">
        <v>12</v>
      </c>
      <c r="AK74" s="2">
        <v>11</v>
      </c>
      <c r="AL74" s="2">
        <v>11</v>
      </c>
      <c r="AN74" s="2" t="s">
        <v>222</v>
      </c>
      <c r="AO74" s="2" t="s">
        <v>222</v>
      </c>
      <c r="AP74" s="2" t="s">
        <v>222</v>
      </c>
      <c r="AQ74" s="2" t="s">
        <v>222</v>
      </c>
      <c r="AR74" s="2">
        <v>0</v>
      </c>
      <c r="AS74" s="2">
        <v>12</v>
      </c>
      <c r="AT74" s="2">
        <v>12</v>
      </c>
      <c r="AU74" s="2">
        <v>14</v>
      </c>
      <c r="AV74" s="2">
        <v>14</v>
      </c>
      <c r="AW74" s="2">
        <v>14</v>
      </c>
      <c r="AX74" s="2">
        <v>12</v>
      </c>
    </row>
    <row r="75" spans="1:50" x14ac:dyDescent="0.2">
      <c r="A75" t="e">
        <f>UPPER(_xlfn.XLOOKUP(C75,#REF!,#REF!,"",0))</f>
        <v>#REF!</v>
      </c>
      <c r="B75" t="s">
        <v>399</v>
      </c>
      <c r="C75" t="s">
        <v>94</v>
      </c>
      <c r="D75" t="s">
        <v>151</v>
      </c>
      <c r="E75" s="18"/>
      <c r="F75" s="18">
        <v>6.9999999999999999E-4</v>
      </c>
      <c r="G75" s="18"/>
      <c r="H75" s="18">
        <v>8.9999999999999998E-4</v>
      </c>
      <c r="I75" s="18">
        <v>6.5600000000000006E-2</v>
      </c>
      <c r="J75" s="18">
        <v>6.5600000000000006E-2</v>
      </c>
      <c r="K75" s="18">
        <v>1.1000000000000001E-3</v>
      </c>
      <c r="L75" s="18">
        <v>7.9399999999999998E-2</v>
      </c>
      <c r="M75" s="18">
        <v>7.9399999999999998E-2</v>
      </c>
      <c r="N75" s="18">
        <v>8.9999999999999998E-4</v>
      </c>
      <c r="P75" s="4">
        <v>2.2962962962962963</v>
      </c>
      <c r="Q75" s="4" t="s">
        <v>222</v>
      </c>
      <c r="R75" s="4">
        <v>4.9259259259259256</v>
      </c>
      <c r="S75" s="4">
        <v>6.9259259259259256</v>
      </c>
      <c r="T75" s="4">
        <v>5.4444444444444446</v>
      </c>
      <c r="U75" s="4">
        <v>8.3333333333333339</v>
      </c>
      <c r="V75" s="4">
        <v>5.4444444444444446</v>
      </c>
      <c r="W75" s="4">
        <v>8.1851851851851851</v>
      </c>
      <c r="X75" s="4">
        <v>7.1481481481481479</v>
      </c>
      <c r="Y75" s="4">
        <v>6.5555555555555554</v>
      </c>
      <c r="Z75" s="4">
        <v>8.1851851851851851</v>
      </c>
      <c r="AA75" s="3"/>
      <c r="AB75" s="2">
        <v>4</v>
      </c>
      <c r="AC75" s="2" t="s">
        <v>222</v>
      </c>
      <c r="AD75" s="2">
        <v>7</v>
      </c>
      <c r="AE75" s="2">
        <v>10</v>
      </c>
      <c r="AF75" s="2">
        <v>7</v>
      </c>
      <c r="AG75" s="2">
        <v>12</v>
      </c>
      <c r="AH75" s="2">
        <v>6</v>
      </c>
      <c r="AI75" s="2">
        <v>13</v>
      </c>
      <c r="AJ75" s="2">
        <v>10</v>
      </c>
      <c r="AK75" s="2">
        <v>10</v>
      </c>
      <c r="AL75" s="2">
        <v>11</v>
      </c>
      <c r="AN75" s="2">
        <v>6</v>
      </c>
      <c r="AO75" s="2" t="s">
        <v>222</v>
      </c>
      <c r="AP75" s="2">
        <v>12</v>
      </c>
      <c r="AQ75" s="2">
        <v>12</v>
      </c>
      <c r="AR75" s="2">
        <v>12</v>
      </c>
      <c r="AS75" s="2">
        <v>15</v>
      </c>
      <c r="AT75" s="2">
        <v>13</v>
      </c>
      <c r="AU75" s="2">
        <v>14</v>
      </c>
      <c r="AV75" s="2">
        <v>13</v>
      </c>
      <c r="AW75" s="2">
        <v>15</v>
      </c>
      <c r="AX75" s="2">
        <v>15</v>
      </c>
    </row>
    <row r="76" spans="1:50" x14ac:dyDescent="0.2">
      <c r="A76" t="e">
        <f>UPPER(_xlfn.XLOOKUP(C76,#REF!,#REF!,"",0))</f>
        <v>#REF!</v>
      </c>
      <c r="B76" t="s">
        <v>372</v>
      </c>
      <c r="C76" t="s">
        <v>134</v>
      </c>
      <c r="D76" t="s">
        <v>280</v>
      </c>
      <c r="E76" s="18"/>
      <c r="F76" s="18">
        <v>6.9999999999999999E-4</v>
      </c>
      <c r="G76" s="18"/>
      <c r="H76" s="18">
        <v>6.9999999999999999E-4</v>
      </c>
      <c r="I76" s="18">
        <v>3.4000000000000002E-2</v>
      </c>
      <c r="J76" s="18">
        <v>2.6700000000000002E-2</v>
      </c>
      <c r="K76" s="18">
        <v>6.9999999999999999E-4</v>
      </c>
      <c r="L76" s="18">
        <v>4.7199999999999999E-2</v>
      </c>
      <c r="M76" s="18">
        <v>3.6200000000000003E-2</v>
      </c>
      <c r="N76" s="18">
        <v>8.0000000000000004E-4</v>
      </c>
      <c r="P76" s="4">
        <v>8.1111111111111107</v>
      </c>
      <c r="Q76" s="4">
        <v>8.7407407407407405</v>
      </c>
      <c r="R76" s="4">
        <v>8.2592592592592595</v>
      </c>
      <c r="S76" s="4">
        <v>6.5555555555555554</v>
      </c>
      <c r="T76" s="4">
        <v>6.0740740740740744</v>
      </c>
      <c r="U76" s="4">
        <v>8.5555555555555554</v>
      </c>
      <c r="V76" s="4">
        <v>10.518518518518519</v>
      </c>
      <c r="W76" s="4">
        <v>9.9629629629629637</v>
      </c>
      <c r="X76" s="4">
        <v>11.962962962962964</v>
      </c>
      <c r="Y76" s="4">
        <v>11.555555555555555</v>
      </c>
      <c r="Z76" s="4">
        <v>12.296296296296296</v>
      </c>
      <c r="AA76" s="3"/>
      <c r="AB76" s="2">
        <v>12</v>
      </c>
      <c r="AC76" s="2">
        <v>13</v>
      </c>
      <c r="AD76" s="2">
        <v>12</v>
      </c>
      <c r="AE76" s="2">
        <v>10</v>
      </c>
      <c r="AF76" s="2">
        <v>8</v>
      </c>
      <c r="AG76" s="2">
        <v>13</v>
      </c>
      <c r="AH76" s="2">
        <v>16</v>
      </c>
      <c r="AI76" s="2">
        <v>15</v>
      </c>
      <c r="AJ76" s="2">
        <v>17</v>
      </c>
      <c r="AK76" s="2">
        <v>17</v>
      </c>
      <c r="AL76" s="2">
        <v>16</v>
      </c>
      <c r="AN76" s="2">
        <v>18</v>
      </c>
      <c r="AO76" s="2">
        <v>22</v>
      </c>
      <c r="AP76" s="2">
        <v>22</v>
      </c>
      <c r="AQ76" s="2">
        <v>19</v>
      </c>
      <c r="AR76" s="2">
        <v>20</v>
      </c>
      <c r="AS76" s="2">
        <v>20</v>
      </c>
      <c r="AT76" s="2">
        <v>25</v>
      </c>
      <c r="AU76" s="2">
        <v>25</v>
      </c>
      <c r="AV76" s="2">
        <v>25</v>
      </c>
      <c r="AW76" s="2">
        <v>25</v>
      </c>
      <c r="AX76" s="2">
        <v>25</v>
      </c>
    </row>
    <row r="77" spans="1:50" x14ac:dyDescent="0.2">
      <c r="A77" t="e">
        <f>UPPER(_xlfn.XLOOKUP(C77,#REF!,#REF!,"",0))</f>
        <v>#REF!</v>
      </c>
      <c r="B77" t="s">
        <v>407</v>
      </c>
      <c r="C77" t="s">
        <v>121</v>
      </c>
      <c r="D77" t="s">
        <v>280</v>
      </c>
      <c r="E77" s="18"/>
      <c r="F77" s="18">
        <v>8.9999999999999998E-4</v>
      </c>
      <c r="G77" s="18"/>
      <c r="H77" s="18">
        <v>1.1000000000000001E-3</v>
      </c>
      <c r="I77" s="18">
        <v>6.0499999999999998E-2</v>
      </c>
      <c r="J77" s="18">
        <v>6.0499999999999998E-2</v>
      </c>
      <c r="K77" s="18">
        <v>1.4E-3</v>
      </c>
      <c r="L77" s="18">
        <v>4.1500000000000002E-2</v>
      </c>
      <c r="M77" s="18">
        <v>4.1500000000000002E-2</v>
      </c>
      <c r="N77" s="18">
        <v>1.6000000000000001E-3</v>
      </c>
      <c r="P77" s="4">
        <v>2.6666666666666665</v>
      </c>
      <c r="Q77" s="4">
        <v>4.0740740740740744</v>
      </c>
      <c r="R77" s="4">
        <v>4.5185185185185182</v>
      </c>
      <c r="S77" s="4">
        <v>2.1111111111111112</v>
      </c>
      <c r="T77" s="4">
        <v>5.9629629629629628</v>
      </c>
      <c r="U77" s="4">
        <v>5.4814814814814818</v>
      </c>
      <c r="V77" s="4">
        <v>5.1481481481481479</v>
      </c>
      <c r="W77" s="4">
        <v>5.1481481481481479</v>
      </c>
      <c r="X77" s="4">
        <v>5.5185185185185182</v>
      </c>
      <c r="Y77" s="4">
        <v>5.2592592592592595</v>
      </c>
      <c r="Z77" s="4">
        <v>6.0740740740740744</v>
      </c>
      <c r="AA77" s="3"/>
      <c r="AB77" s="2">
        <v>4</v>
      </c>
      <c r="AC77" s="2">
        <v>4</v>
      </c>
      <c r="AD77" s="2">
        <v>5</v>
      </c>
      <c r="AE77" s="2">
        <v>3</v>
      </c>
      <c r="AF77" s="2">
        <v>8</v>
      </c>
      <c r="AG77" s="2">
        <v>7</v>
      </c>
      <c r="AH77" s="2">
        <v>8</v>
      </c>
      <c r="AI77" s="2">
        <v>5</v>
      </c>
      <c r="AJ77" s="2">
        <v>7</v>
      </c>
      <c r="AK77" s="2">
        <v>7</v>
      </c>
      <c r="AL77" s="2">
        <v>9</v>
      </c>
      <c r="AN77" s="2">
        <v>12</v>
      </c>
      <c r="AO77" s="2">
        <v>12</v>
      </c>
      <c r="AP77" s="2">
        <v>12</v>
      </c>
      <c r="AQ77" s="2">
        <v>6</v>
      </c>
      <c r="AR77" s="2">
        <v>15</v>
      </c>
      <c r="AS77" s="2">
        <v>15</v>
      </c>
      <c r="AT77" s="2">
        <v>15</v>
      </c>
      <c r="AU77" s="2">
        <v>15</v>
      </c>
      <c r="AV77" s="2">
        <v>15</v>
      </c>
      <c r="AW77" s="2">
        <v>15</v>
      </c>
      <c r="AX77" s="2">
        <v>15</v>
      </c>
    </row>
    <row r="78" spans="1:50" x14ac:dyDescent="0.2">
      <c r="A78" t="e">
        <f>UPPER(_xlfn.XLOOKUP(C78,#REF!,#REF!,"",0))</f>
        <v>#REF!</v>
      </c>
      <c r="B78" t="s">
        <v>420</v>
      </c>
      <c r="C78" t="s">
        <v>103</v>
      </c>
      <c r="D78" t="s">
        <v>280</v>
      </c>
      <c r="E78" s="18"/>
      <c r="F78" s="18" t="s">
        <v>222</v>
      </c>
      <c r="G78" s="18"/>
      <c r="H78" s="18" t="s">
        <v>222</v>
      </c>
      <c r="I78" s="18" t="s">
        <v>222</v>
      </c>
      <c r="J78" s="18" t="s">
        <v>222</v>
      </c>
      <c r="K78" s="18" t="s">
        <v>222</v>
      </c>
      <c r="L78" s="18" t="s">
        <v>222</v>
      </c>
      <c r="M78" s="18" t="s">
        <v>222</v>
      </c>
      <c r="N78" s="18" t="s">
        <v>222</v>
      </c>
      <c r="P78" s="4" t="s">
        <v>222</v>
      </c>
      <c r="Q78" s="4" t="s">
        <v>222</v>
      </c>
      <c r="R78" s="4">
        <v>4.4444444444444446</v>
      </c>
      <c r="S78" s="4">
        <v>4.4444444444444446</v>
      </c>
      <c r="T78" s="4">
        <v>4.4444444444444446</v>
      </c>
      <c r="U78" s="4">
        <v>4.4444444444444446</v>
      </c>
      <c r="V78" s="4">
        <v>4.4444444444444446</v>
      </c>
      <c r="W78" s="4">
        <v>4.4444444444444446</v>
      </c>
      <c r="X78" s="4">
        <v>4.4444444444444446</v>
      </c>
      <c r="Y78" s="4">
        <v>4.4444444444444446</v>
      </c>
      <c r="Z78" s="4">
        <v>4.4444444444444446</v>
      </c>
      <c r="AA78" s="3"/>
      <c r="AB78" s="2" t="s">
        <v>222</v>
      </c>
      <c r="AC78" s="2" t="s">
        <v>222</v>
      </c>
      <c r="AD78" s="2">
        <v>6</v>
      </c>
      <c r="AE78" s="2">
        <v>6</v>
      </c>
      <c r="AF78" s="2">
        <v>6</v>
      </c>
      <c r="AG78" s="2">
        <v>6</v>
      </c>
      <c r="AH78" s="2">
        <v>6</v>
      </c>
      <c r="AI78" s="2">
        <v>6</v>
      </c>
      <c r="AJ78" s="2">
        <v>6</v>
      </c>
      <c r="AK78" s="2">
        <v>6</v>
      </c>
      <c r="AL78" s="2">
        <v>6</v>
      </c>
      <c r="AN78" s="2" t="s">
        <v>222</v>
      </c>
      <c r="AO78" s="2" t="s">
        <v>222</v>
      </c>
      <c r="AP78" s="2">
        <v>6</v>
      </c>
      <c r="AQ78" s="2">
        <v>6</v>
      </c>
      <c r="AR78" s="2">
        <v>6</v>
      </c>
      <c r="AS78" s="2">
        <v>6</v>
      </c>
      <c r="AT78" s="2">
        <v>6</v>
      </c>
      <c r="AU78" s="2">
        <v>6</v>
      </c>
      <c r="AV78" s="2">
        <v>6</v>
      </c>
      <c r="AW78" s="2">
        <v>6</v>
      </c>
      <c r="AX78" s="2">
        <v>6</v>
      </c>
    </row>
    <row r="79" spans="1:50" x14ac:dyDescent="0.2">
      <c r="A79" t="e">
        <f>UPPER(_xlfn.XLOOKUP(C79,#REF!,#REF!,"",0))</f>
        <v>#REF!</v>
      </c>
      <c r="B79" t="s">
        <v>397</v>
      </c>
      <c r="C79" t="s">
        <v>8</v>
      </c>
      <c r="D79" t="s">
        <v>276</v>
      </c>
      <c r="E79" s="18"/>
      <c r="F79" s="18">
        <v>5.0000000000000001E-4</v>
      </c>
      <c r="G79" s="18"/>
      <c r="H79" s="18">
        <v>6.9999999999999999E-4</v>
      </c>
      <c r="I79" s="18">
        <v>2.7300000000000001E-2</v>
      </c>
      <c r="J79" s="18">
        <v>2.7300000000000001E-2</v>
      </c>
      <c r="K79" s="18">
        <v>8.0000000000000004E-4</v>
      </c>
      <c r="L79" s="18">
        <v>2.3099999999999999E-2</v>
      </c>
      <c r="M79" s="18">
        <v>2.3099999999999999E-2</v>
      </c>
      <c r="N79" s="18">
        <v>8.0000000000000004E-4</v>
      </c>
      <c r="P79" s="4">
        <v>2.8518518518518516</v>
      </c>
      <c r="Q79" s="4">
        <v>5.8518518518518521</v>
      </c>
      <c r="R79" s="4">
        <v>4.0370370370370372</v>
      </c>
      <c r="S79" s="4">
        <v>4.9259259259259256</v>
      </c>
      <c r="T79" s="4">
        <v>5.8148148148148149</v>
      </c>
      <c r="U79" s="4">
        <v>5.5555555555555554</v>
      </c>
      <c r="V79" s="4">
        <v>5.9629629629629628</v>
      </c>
      <c r="W79" s="4">
        <v>4.9629629629629628</v>
      </c>
      <c r="X79" s="4">
        <v>6.8888888888888893</v>
      </c>
      <c r="Y79" s="4">
        <v>6.1481481481481479</v>
      </c>
      <c r="Z79" s="4">
        <v>8.3333333333333339</v>
      </c>
      <c r="AA79" s="3"/>
      <c r="AB79" s="2">
        <v>5</v>
      </c>
      <c r="AC79" s="2">
        <v>8</v>
      </c>
      <c r="AD79" s="2">
        <v>6</v>
      </c>
      <c r="AE79" s="2">
        <v>6</v>
      </c>
      <c r="AF79" s="2">
        <v>8</v>
      </c>
      <c r="AG79" s="2">
        <v>7</v>
      </c>
      <c r="AH79" s="2">
        <v>9</v>
      </c>
      <c r="AI79" s="2">
        <v>7</v>
      </c>
      <c r="AJ79" s="2">
        <v>10</v>
      </c>
      <c r="AK79" s="2">
        <v>9</v>
      </c>
      <c r="AL79" s="2">
        <v>12</v>
      </c>
      <c r="AN79" s="2">
        <v>11</v>
      </c>
      <c r="AO79" s="2">
        <v>16</v>
      </c>
      <c r="AP79" s="2">
        <v>13</v>
      </c>
      <c r="AQ79" s="2">
        <v>15</v>
      </c>
      <c r="AR79" s="2">
        <v>15</v>
      </c>
      <c r="AS79" s="2">
        <v>13</v>
      </c>
      <c r="AT79" s="2">
        <v>15</v>
      </c>
      <c r="AU79" s="2">
        <v>15</v>
      </c>
      <c r="AV79" s="2">
        <v>15</v>
      </c>
      <c r="AW79" s="2">
        <v>13</v>
      </c>
      <c r="AX79" s="2">
        <v>17</v>
      </c>
    </row>
    <row r="80" spans="1:50" x14ac:dyDescent="0.2">
      <c r="A80" t="e">
        <f>UPPER(_xlfn.XLOOKUP(C80,#REF!,#REF!,"",0))</f>
        <v>#REF!</v>
      </c>
      <c r="B80" t="s">
        <v>406</v>
      </c>
      <c r="C80" t="s">
        <v>6</v>
      </c>
      <c r="D80" t="s">
        <v>276</v>
      </c>
      <c r="E80" s="18"/>
      <c r="F80" s="18">
        <v>5.0000000000000001E-4</v>
      </c>
      <c r="G80" s="18"/>
      <c r="H80" s="18">
        <v>5.9999999999999995E-4</v>
      </c>
      <c r="I80" s="18">
        <v>5.96E-2</v>
      </c>
      <c r="J80" s="18">
        <v>5.96E-2</v>
      </c>
      <c r="K80" s="18">
        <v>8.0000000000000004E-4</v>
      </c>
      <c r="L80" s="18">
        <v>4.82E-2</v>
      </c>
      <c r="M80" s="18">
        <v>4.82E-2</v>
      </c>
      <c r="N80" s="18">
        <v>1E-3</v>
      </c>
      <c r="P80" s="4">
        <v>3.1481481481481484</v>
      </c>
      <c r="Q80" s="4">
        <v>7.9629629629629619</v>
      </c>
      <c r="R80" s="4">
        <v>8.1111111111111107</v>
      </c>
      <c r="S80" s="4">
        <v>7.9259259259259256</v>
      </c>
      <c r="T80" s="4">
        <v>6.1111111111111107</v>
      </c>
      <c r="U80" s="4">
        <v>5.2592592592592595</v>
      </c>
      <c r="V80" s="4">
        <v>5.666666666666667</v>
      </c>
      <c r="W80" s="4">
        <v>4.2962962962962967</v>
      </c>
      <c r="X80" s="4">
        <v>6.1851851851851851</v>
      </c>
      <c r="Y80" s="4">
        <v>8.0370370370370363</v>
      </c>
      <c r="Z80" s="4">
        <v>6.0370370370370372</v>
      </c>
      <c r="AA80" s="3"/>
      <c r="AB80" s="2">
        <v>4</v>
      </c>
      <c r="AC80" s="2">
        <v>10</v>
      </c>
      <c r="AD80" s="2">
        <v>10</v>
      </c>
      <c r="AE80" s="2">
        <v>12</v>
      </c>
      <c r="AF80" s="2">
        <v>10</v>
      </c>
      <c r="AG80" s="2">
        <v>10</v>
      </c>
      <c r="AH80" s="2">
        <v>9</v>
      </c>
      <c r="AI80" s="2">
        <v>6</v>
      </c>
      <c r="AJ80" s="2">
        <v>9</v>
      </c>
      <c r="AK80" s="2">
        <v>11</v>
      </c>
      <c r="AL80" s="2">
        <v>11</v>
      </c>
      <c r="AN80" s="2">
        <v>16</v>
      </c>
      <c r="AO80" s="2">
        <v>21</v>
      </c>
      <c r="AP80" s="2">
        <v>19</v>
      </c>
      <c r="AQ80" s="2">
        <v>18</v>
      </c>
      <c r="AR80" s="2">
        <v>19</v>
      </c>
      <c r="AS80" s="2">
        <v>19</v>
      </c>
      <c r="AT80" s="2">
        <v>20</v>
      </c>
      <c r="AU80" s="2">
        <v>18</v>
      </c>
      <c r="AV80" s="2">
        <v>15</v>
      </c>
      <c r="AW80" s="2">
        <v>19</v>
      </c>
      <c r="AX80" s="2">
        <v>21</v>
      </c>
    </row>
    <row r="81" spans="1:50" x14ac:dyDescent="0.2">
      <c r="A81" t="e">
        <f>UPPER(_xlfn.XLOOKUP(C81,#REF!,#REF!,"",0))</f>
        <v>#REF!</v>
      </c>
      <c r="B81" t="s">
        <v>404</v>
      </c>
      <c r="C81" t="s">
        <v>26</v>
      </c>
      <c r="D81" t="s">
        <v>276</v>
      </c>
      <c r="E81" s="18"/>
      <c r="F81" s="18">
        <v>8.9999999999999998E-4</v>
      </c>
      <c r="G81" s="18"/>
      <c r="H81" s="18">
        <v>2.3999999999999998E-3</v>
      </c>
      <c r="I81" s="18">
        <v>9.0999999999999998E-2</v>
      </c>
      <c r="J81" s="18">
        <v>9.0999999999999998E-2</v>
      </c>
      <c r="K81" s="18">
        <v>2.8999999999999998E-3</v>
      </c>
      <c r="L81" s="18">
        <v>6.1400000000000003E-2</v>
      </c>
      <c r="M81" s="18">
        <v>6.1400000000000003E-2</v>
      </c>
      <c r="N81" s="18">
        <v>1.4E-3</v>
      </c>
      <c r="P81" s="4">
        <v>3.8148148148148149</v>
      </c>
      <c r="Q81" s="4">
        <v>10.148148148148149</v>
      </c>
      <c r="R81" s="4">
        <v>6.3703703703703702</v>
      </c>
      <c r="S81" s="4">
        <v>4.7037037037037033</v>
      </c>
      <c r="T81" s="4">
        <v>5</v>
      </c>
      <c r="U81" s="4">
        <v>5.5925925925925926</v>
      </c>
      <c r="V81" s="4">
        <v>4.3703703703703702</v>
      </c>
      <c r="W81" s="4">
        <v>6.0370370370370372</v>
      </c>
      <c r="X81" s="4">
        <v>8.1851851851851851</v>
      </c>
      <c r="Y81" s="4">
        <v>6.2222222222222223</v>
      </c>
      <c r="Z81" s="4">
        <v>6.5185185185185182</v>
      </c>
      <c r="AA81" s="3"/>
      <c r="AB81" s="2">
        <v>5</v>
      </c>
      <c r="AC81" s="2">
        <v>15</v>
      </c>
      <c r="AD81" s="2">
        <v>8</v>
      </c>
      <c r="AE81" s="2">
        <v>6</v>
      </c>
      <c r="AF81" s="2">
        <v>7</v>
      </c>
      <c r="AG81" s="2">
        <v>9</v>
      </c>
      <c r="AH81" s="2">
        <v>5</v>
      </c>
      <c r="AI81" s="2">
        <v>10</v>
      </c>
      <c r="AJ81" s="2">
        <v>13</v>
      </c>
      <c r="AK81" s="2">
        <v>10</v>
      </c>
      <c r="AL81" s="2">
        <v>11</v>
      </c>
      <c r="AN81" s="2">
        <v>11</v>
      </c>
      <c r="AO81" s="2">
        <v>22</v>
      </c>
      <c r="AP81" s="2">
        <v>17</v>
      </c>
      <c r="AQ81" s="2">
        <v>19</v>
      </c>
      <c r="AR81" s="2">
        <v>17</v>
      </c>
      <c r="AS81" s="2">
        <v>17</v>
      </c>
      <c r="AT81" s="2">
        <v>15</v>
      </c>
      <c r="AU81" s="2">
        <v>19</v>
      </c>
      <c r="AV81" s="2">
        <v>17</v>
      </c>
      <c r="AW81" s="2">
        <v>15</v>
      </c>
      <c r="AX81" s="2">
        <v>15</v>
      </c>
    </row>
    <row r="82" spans="1:50" x14ac:dyDescent="0.2">
      <c r="A82" t="e">
        <f>UPPER(_xlfn.XLOOKUP(C82,#REF!,#REF!,"",0))</f>
        <v>#REF!</v>
      </c>
      <c r="B82" t="s">
        <v>401</v>
      </c>
      <c r="C82" t="s">
        <v>89</v>
      </c>
      <c r="D82" t="s">
        <v>276</v>
      </c>
      <c r="E82" s="18"/>
      <c r="F82" s="18">
        <v>4.0000000000000002E-4</v>
      </c>
      <c r="G82" s="18"/>
      <c r="H82" s="18">
        <v>6.9999999999999999E-4</v>
      </c>
      <c r="I82" s="18">
        <v>4.5400000000000003E-2</v>
      </c>
      <c r="J82" s="18">
        <v>4.5400000000000003E-2</v>
      </c>
      <c r="K82" s="18">
        <v>6.9999999999999999E-4</v>
      </c>
      <c r="L82" s="18">
        <v>4.1099999999999998E-2</v>
      </c>
      <c r="M82" s="18">
        <v>4.1099999999999998E-2</v>
      </c>
      <c r="N82" s="18">
        <v>5.0000000000000001E-4</v>
      </c>
      <c r="P82" s="4">
        <v>1.962962962962963</v>
      </c>
      <c r="Q82" s="4">
        <v>6.9629629629629628</v>
      </c>
      <c r="R82" s="4">
        <v>5.5555555555555554</v>
      </c>
      <c r="S82" s="4">
        <v>5.1851851851851851</v>
      </c>
      <c r="T82" s="4">
        <v>4.7777777777777777</v>
      </c>
      <c r="U82" s="4">
        <v>5.2592592592592595</v>
      </c>
      <c r="V82" s="4">
        <v>5.3703703703703702</v>
      </c>
      <c r="W82" s="4">
        <v>5.2222222222222223</v>
      </c>
      <c r="X82" s="4">
        <v>5.9259259259259256</v>
      </c>
      <c r="Y82" s="4">
        <v>6.5555555555555554</v>
      </c>
      <c r="Z82" s="4">
        <v>7.7777777777777777</v>
      </c>
      <c r="AA82" s="3"/>
      <c r="AB82" s="2">
        <v>3</v>
      </c>
      <c r="AC82" s="2">
        <v>9</v>
      </c>
      <c r="AD82" s="2">
        <v>8</v>
      </c>
      <c r="AE82" s="2">
        <v>7</v>
      </c>
      <c r="AF82" s="2">
        <v>7</v>
      </c>
      <c r="AG82" s="2">
        <v>7</v>
      </c>
      <c r="AH82" s="2">
        <v>7</v>
      </c>
      <c r="AI82" s="2">
        <v>8</v>
      </c>
      <c r="AJ82" s="2">
        <v>9</v>
      </c>
      <c r="AK82" s="2">
        <v>9</v>
      </c>
      <c r="AL82" s="2">
        <v>11</v>
      </c>
      <c r="AN82" s="2">
        <v>10</v>
      </c>
      <c r="AO82" s="2">
        <v>17</v>
      </c>
      <c r="AP82" s="2">
        <v>13</v>
      </c>
      <c r="AQ82" s="2">
        <v>15</v>
      </c>
      <c r="AR82" s="2">
        <v>10</v>
      </c>
      <c r="AS82" s="2">
        <v>15</v>
      </c>
      <c r="AT82" s="2">
        <v>15</v>
      </c>
      <c r="AU82" s="2">
        <v>13</v>
      </c>
      <c r="AV82" s="2">
        <v>13</v>
      </c>
      <c r="AW82" s="2">
        <v>11</v>
      </c>
      <c r="AX82" s="2">
        <v>12</v>
      </c>
    </row>
    <row r="83" spans="1:50" x14ac:dyDescent="0.2">
      <c r="A83" t="e">
        <f>UPPER(_xlfn.XLOOKUP(C83,#REF!,#REF!,"",0))</f>
        <v>#REF!</v>
      </c>
      <c r="B83" t="s">
        <v>403</v>
      </c>
      <c r="C83" t="s">
        <v>260</v>
      </c>
      <c r="D83" t="s">
        <v>276</v>
      </c>
      <c r="E83" s="18"/>
      <c r="F83" s="18" t="s">
        <v>222</v>
      </c>
      <c r="G83" s="18"/>
      <c r="H83" s="18" t="s">
        <v>222</v>
      </c>
      <c r="I83" s="18" t="s">
        <v>222</v>
      </c>
      <c r="J83" s="18" t="s">
        <v>222</v>
      </c>
      <c r="K83" s="18" t="s">
        <v>222</v>
      </c>
      <c r="L83" s="18" t="s">
        <v>222</v>
      </c>
      <c r="M83" s="18" t="s">
        <v>222</v>
      </c>
      <c r="N83" s="18" t="s">
        <v>222</v>
      </c>
      <c r="P83" s="4">
        <v>5.5925925925925926</v>
      </c>
      <c r="Q83" s="4">
        <v>6.5925925925925926</v>
      </c>
      <c r="R83" s="4">
        <v>6.8888888888888893</v>
      </c>
      <c r="S83" s="4">
        <v>5</v>
      </c>
      <c r="T83" s="4">
        <v>4.9629629629629628</v>
      </c>
      <c r="U83" s="4">
        <v>5.5555555555555554</v>
      </c>
      <c r="V83" s="4">
        <v>5.5555555555555554</v>
      </c>
      <c r="W83" s="4">
        <v>5.333333333333333</v>
      </c>
      <c r="X83" s="4">
        <v>6.8518518518518521</v>
      </c>
      <c r="Y83" s="4">
        <v>6.5925925925925926</v>
      </c>
      <c r="Z83" s="4">
        <v>6.666666666666667</v>
      </c>
      <c r="AA83" s="3"/>
      <c r="AB83" s="2">
        <v>9</v>
      </c>
      <c r="AC83" s="2">
        <v>9</v>
      </c>
      <c r="AD83" s="2">
        <v>10</v>
      </c>
      <c r="AE83" s="2">
        <v>6</v>
      </c>
      <c r="AF83" s="2">
        <v>6</v>
      </c>
      <c r="AG83" s="2">
        <v>9</v>
      </c>
      <c r="AH83" s="2">
        <v>8</v>
      </c>
      <c r="AI83" s="2">
        <v>8</v>
      </c>
      <c r="AJ83" s="2">
        <v>10</v>
      </c>
      <c r="AK83" s="2">
        <v>9</v>
      </c>
      <c r="AL83" s="2">
        <v>10</v>
      </c>
      <c r="AN83" s="2">
        <v>21</v>
      </c>
      <c r="AO83" s="2">
        <v>26</v>
      </c>
      <c r="AP83" s="2">
        <v>25</v>
      </c>
      <c r="AQ83" s="2">
        <v>23</v>
      </c>
      <c r="AR83" s="2">
        <v>23</v>
      </c>
      <c r="AS83" s="2">
        <v>24</v>
      </c>
      <c r="AT83" s="2">
        <v>24</v>
      </c>
      <c r="AU83" s="2">
        <v>24</v>
      </c>
      <c r="AV83" s="2">
        <v>24</v>
      </c>
      <c r="AW83" s="2">
        <v>24</v>
      </c>
      <c r="AX83" s="2">
        <v>24</v>
      </c>
    </row>
    <row r="84" spans="1:50" x14ac:dyDescent="0.2">
      <c r="A84" t="e">
        <f>UPPER(_xlfn.XLOOKUP(C84,#REF!,#REF!,"",0))</f>
        <v>#REF!</v>
      </c>
      <c r="B84" t="s">
        <v>402</v>
      </c>
      <c r="C84" t="s">
        <v>76</v>
      </c>
      <c r="D84" t="s">
        <v>276</v>
      </c>
      <c r="E84" s="18"/>
      <c r="F84" s="18">
        <v>5.9999999999999995E-4</v>
      </c>
      <c r="G84" s="18"/>
      <c r="H84" s="18">
        <v>6.9999999999999999E-4</v>
      </c>
      <c r="I84" s="18">
        <v>2.8299999999999999E-2</v>
      </c>
      <c r="J84" s="18">
        <v>2.8299999999999999E-2</v>
      </c>
      <c r="K84" s="18">
        <v>6.9999999999999999E-4</v>
      </c>
      <c r="L84" s="18">
        <v>3.5700000000000003E-2</v>
      </c>
      <c r="M84" s="18">
        <v>3.5700000000000003E-2</v>
      </c>
      <c r="N84" s="18">
        <v>5.9999999999999995E-4</v>
      </c>
      <c r="P84" s="4">
        <v>3.4074074074074074</v>
      </c>
      <c r="Q84" s="4">
        <v>7.0740740740740744</v>
      </c>
      <c r="R84" s="4">
        <v>4.7407407407407405</v>
      </c>
      <c r="S84" s="4">
        <v>3.5185185185185186</v>
      </c>
      <c r="T84" s="4">
        <v>4.4814814814814818</v>
      </c>
      <c r="U84" s="4">
        <v>5.5185185185185182</v>
      </c>
      <c r="V84" s="4">
        <v>5.4074074074074074</v>
      </c>
      <c r="W84" s="4">
        <v>5.4074074074074074</v>
      </c>
      <c r="X84" s="4">
        <v>6.5925925925925926</v>
      </c>
      <c r="Y84" s="4">
        <v>4.5185185185185182</v>
      </c>
      <c r="Z84" s="4">
        <v>6.666666666666667</v>
      </c>
      <c r="AA84" s="3"/>
      <c r="AB84" s="2">
        <v>5</v>
      </c>
      <c r="AC84" s="2">
        <v>9</v>
      </c>
      <c r="AD84" s="2">
        <v>7</v>
      </c>
      <c r="AE84" s="2">
        <v>4</v>
      </c>
      <c r="AF84" s="2">
        <v>6</v>
      </c>
      <c r="AG84" s="2">
        <v>7</v>
      </c>
      <c r="AH84" s="2">
        <v>7</v>
      </c>
      <c r="AI84" s="2">
        <v>7</v>
      </c>
      <c r="AJ84" s="2">
        <v>10</v>
      </c>
      <c r="AK84" s="2">
        <v>7</v>
      </c>
      <c r="AL84" s="2">
        <v>10</v>
      </c>
      <c r="AN84" s="2">
        <v>10</v>
      </c>
      <c r="AO84" s="2">
        <v>17</v>
      </c>
      <c r="AP84" s="2">
        <v>13</v>
      </c>
      <c r="AQ84" s="2">
        <v>11</v>
      </c>
      <c r="AR84" s="2">
        <v>13</v>
      </c>
      <c r="AS84" s="2">
        <v>13</v>
      </c>
      <c r="AT84" s="2">
        <v>15</v>
      </c>
      <c r="AU84" s="2">
        <v>13</v>
      </c>
      <c r="AV84" s="2">
        <v>13</v>
      </c>
      <c r="AW84" s="2">
        <v>10</v>
      </c>
      <c r="AX84" s="2">
        <v>13</v>
      </c>
    </row>
    <row r="85" spans="1:50" x14ac:dyDescent="0.2">
      <c r="A85" t="e">
        <f>UPPER(_xlfn.XLOOKUP(C85,#REF!,#REF!,"",0))</f>
        <v>#REF!</v>
      </c>
      <c r="B85" t="s">
        <v>409</v>
      </c>
      <c r="C85" t="s">
        <v>7</v>
      </c>
      <c r="D85" t="s">
        <v>276</v>
      </c>
      <c r="E85" s="18"/>
      <c r="F85" s="18">
        <v>1.1000000000000001E-3</v>
      </c>
      <c r="G85" s="18"/>
      <c r="H85" s="18">
        <v>1.6000000000000001E-3</v>
      </c>
      <c r="I85" s="18">
        <v>6.3E-2</v>
      </c>
      <c r="J85" s="18">
        <v>6.3E-2</v>
      </c>
      <c r="K85" s="18">
        <v>1.8E-3</v>
      </c>
      <c r="L85" s="18">
        <v>5.4699999999999999E-2</v>
      </c>
      <c r="M85" s="18">
        <v>5.4699999999999999E-2</v>
      </c>
      <c r="N85" s="18">
        <v>1.9E-3</v>
      </c>
      <c r="P85" s="4">
        <v>2.4444444444444446</v>
      </c>
      <c r="Q85" s="4">
        <v>6.7777777777777777</v>
      </c>
      <c r="R85" s="4">
        <v>5.2592592592592595</v>
      </c>
      <c r="S85" s="4">
        <v>4.5555555555555554</v>
      </c>
      <c r="T85" s="4">
        <v>4.5555555555555554</v>
      </c>
      <c r="U85" s="4">
        <v>4.6296296296296298</v>
      </c>
      <c r="V85" s="4">
        <v>4.666666666666667</v>
      </c>
      <c r="W85" s="4">
        <v>5.2592592592592595</v>
      </c>
      <c r="X85" s="4">
        <v>6.1481481481481479</v>
      </c>
      <c r="Y85" s="4">
        <v>5.7037037037037033</v>
      </c>
      <c r="Z85" s="4">
        <v>5.7037037037037033</v>
      </c>
      <c r="AA85" s="3"/>
      <c r="AB85" s="2">
        <v>3</v>
      </c>
      <c r="AC85" s="2">
        <v>9</v>
      </c>
      <c r="AD85" s="2">
        <v>7</v>
      </c>
      <c r="AE85" s="2">
        <v>7</v>
      </c>
      <c r="AF85" s="2">
        <v>7</v>
      </c>
      <c r="AG85" s="2">
        <v>8</v>
      </c>
      <c r="AH85" s="2">
        <v>7</v>
      </c>
      <c r="AI85" s="2">
        <v>9</v>
      </c>
      <c r="AJ85" s="2">
        <v>9</v>
      </c>
      <c r="AK85" s="2">
        <v>9</v>
      </c>
      <c r="AL85" s="2">
        <v>9</v>
      </c>
      <c r="AN85" s="2">
        <v>11</v>
      </c>
      <c r="AO85" s="2">
        <v>19</v>
      </c>
      <c r="AP85" s="2">
        <v>15</v>
      </c>
      <c r="AQ85" s="2">
        <v>15</v>
      </c>
      <c r="AR85" s="2">
        <v>15</v>
      </c>
      <c r="AS85" s="2">
        <v>15</v>
      </c>
      <c r="AT85" s="2">
        <v>15</v>
      </c>
      <c r="AU85" s="2">
        <v>18</v>
      </c>
      <c r="AV85" s="2">
        <v>16</v>
      </c>
      <c r="AW85" s="2">
        <v>15</v>
      </c>
      <c r="AX85" s="2">
        <v>16</v>
      </c>
    </row>
    <row r="86" spans="1:50" x14ac:dyDescent="0.2">
      <c r="A86" t="e">
        <f>UPPER(_xlfn.XLOOKUP(C86,#REF!,#REF!,"",0))</f>
        <v>#REF!</v>
      </c>
      <c r="B86" t="s">
        <v>405</v>
      </c>
      <c r="C86" t="s">
        <v>10</v>
      </c>
      <c r="D86" t="s">
        <v>276</v>
      </c>
      <c r="E86" s="18"/>
      <c r="F86" s="18">
        <v>5.9999999999999995E-4</v>
      </c>
      <c r="G86" s="18"/>
      <c r="H86" s="18">
        <v>6.9999999999999999E-4</v>
      </c>
      <c r="I86" s="18">
        <v>4.41E-2</v>
      </c>
      <c r="J86" s="18">
        <v>4.41E-2</v>
      </c>
      <c r="K86" s="18">
        <v>8.0000000000000004E-4</v>
      </c>
      <c r="L86" s="18">
        <v>2.69E-2</v>
      </c>
      <c r="M86" s="18">
        <v>2.69E-2</v>
      </c>
      <c r="N86" s="18">
        <v>6.9999999999999999E-4</v>
      </c>
      <c r="P86" s="4">
        <v>3</v>
      </c>
      <c r="Q86" s="4">
        <v>7.9259259259259256</v>
      </c>
      <c r="R86" s="4">
        <v>6.1111111111111107</v>
      </c>
      <c r="S86" s="4">
        <v>7.5925925925925926</v>
      </c>
      <c r="T86" s="4">
        <v>5.8888888888888893</v>
      </c>
      <c r="U86" s="4">
        <v>5.4814814814814818</v>
      </c>
      <c r="V86" s="4">
        <v>7</v>
      </c>
      <c r="W86" s="4">
        <v>5.7777777777777777</v>
      </c>
      <c r="X86" s="4">
        <v>5.9259259259259256</v>
      </c>
      <c r="Y86" s="4">
        <v>5.5185185185185182</v>
      </c>
      <c r="Z86" s="4">
        <v>6.2962962962962967</v>
      </c>
      <c r="AA86" s="3"/>
      <c r="AB86" s="2">
        <v>4</v>
      </c>
      <c r="AC86" s="2">
        <v>10</v>
      </c>
      <c r="AD86" s="2">
        <v>8</v>
      </c>
      <c r="AE86" s="2">
        <v>11</v>
      </c>
      <c r="AF86" s="2">
        <v>9</v>
      </c>
      <c r="AG86" s="2">
        <v>8</v>
      </c>
      <c r="AH86" s="2">
        <v>10</v>
      </c>
      <c r="AI86" s="2">
        <v>9</v>
      </c>
      <c r="AJ86" s="2">
        <v>10</v>
      </c>
      <c r="AK86" s="2">
        <v>7</v>
      </c>
      <c r="AL86" s="2">
        <v>9</v>
      </c>
      <c r="AN86" s="2">
        <v>14</v>
      </c>
      <c r="AO86" s="2">
        <v>21</v>
      </c>
      <c r="AP86" s="2">
        <v>17</v>
      </c>
      <c r="AQ86" s="2">
        <v>19</v>
      </c>
      <c r="AR86" s="2">
        <v>17</v>
      </c>
      <c r="AS86" s="2">
        <v>19</v>
      </c>
      <c r="AT86" s="2">
        <v>19</v>
      </c>
      <c r="AU86" s="2">
        <v>19</v>
      </c>
      <c r="AV86" s="2">
        <v>16</v>
      </c>
      <c r="AW86" s="2">
        <v>17</v>
      </c>
      <c r="AX86" s="2">
        <v>14</v>
      </c>
    </row>
    <row r="87" spans="1:50" x14ac:dyDescent="0.2">
      <c r="A87" t="e">
        <f>UPPER(_xlfn.XLOOKUP(C87,#REF!,#REF!,"",0))</f>
        <v>#REF!</v>
      </c>
      <c r="B87" t="s">
        <v>410</v>
      </c>
      <c r="C87" t="s">
        <v>53</v>
      </c>
      <c r="D87" t="s">
        <v>276</v>
      </c>
      <c r="E87" s="18"/>
      <c r="F87" s="18">
        <v>8.0000000000000004E-4</v>
      </c>
      <c r="G87" s="18"/>
      <c r="H87" s="18">
        <v>1.4E-3</v>
      </c>
      <c r="I87" s="18">
        <v>9.3399999999999997E-2</v>
      </c>
      <c r="J87" s="18">
        <v>9.3399999999999997E-2</v>
      </c>
      <c r="K87" s="18">
        <v>1.9E-3</v>
      </c>
      <c r="L87" s="18">
        <v>7.3200000000000001E-2</v>
      </c>
      <c r="M87" s="18">
        <v>7.3200000000000001E-2</v>
      </c>
      <c r="N87" s="18">
        <v>2.3999999999999998E-3</v>
      </c>
      <c r="P87" s="4">
        <v>3.925925925925926</v>
      </c>
      <c r="Q87" s="4">
        <v>8.8518518518518512</v>
      </c>
      <c r="R87" s="4">
        <v>7.2592592592592595</v>
      </c>
      <c r="S87" s="4">
        <v>6.7037037037037033</v>
      </c>
      <c r="T87" s="4">
        <v>6.5925925925925926</v>
      </c>
      <c r="U87" s="4">
        <v>5.4814814814814818</v>
      </c>
      <c r="V87" s="4">
        <v>7.2592592592592595</v>
      </c>
      <c r="W87" s="4">
        <v>4.3703703703703702</v>
      </c>
      <c r="X87" s="4">
        <v>6.1111111111111107</v>
      </c>
      <c r="Y87" s="4">
        <v>6.7407407407407405</v>
      </c>
      <c r="Z87" s="4">
        <v>5.4074074074074074</v>
      </c>
      <c r="AA87" s="3"/>
      <c r="AB87" s="2">
        <v>4</v>
      </c>
      <c r="AC87" s="2">
        <v>12</v>
      </c>
      <c r="AD87" s="2">
        <v>10</v>
      </c>
      <c r="AE87" s="2">
        <v>9</v>
      </c>
      <c r="AF87" s="2">
        <v>9</v>
      </c>
      <c r="AG87" s="2">
        <v>8</v>
      </c>
      <c r="AH87" s="2">
        <v>10</v>
      </c>
      <c r="AI87" s="2">
        <v>6</v>
      </c>
      <c r="AJ87" s="2">
        <v>9</v>
      </c>
      <c r="AK87" s="2">
        <v>9</v>
      </c>
      <c r="AL87" s="2">
        <v>9</v>
      </c>
      <c r="AN87" s="2">
        <v>14</v>
      </c>
      <c r="AO87" s="2">
        <v>19</v>
      </c>
      <c r="AP87" s="2">
        <v>16</v>
      </c>
      <c r="AQ87" s="2">
        <v>15</v>
      </c>
      <c r="AR87" s="2">
        <v>17</v>
      </c>
      <c r="AS87" s="2">
        <v>20</v>
      </c>
      <c r="AT87" s="2">
        <v>18</v>
      </c>
      <c r="AU87" s="2">
        <v>18</v>
      </c>
      <c r="AV87" s="2">
        <v>15</v>
      </c>
      <c r="AW87" s="2">
        <v>16</v>
      </c>
      <c r="AX87" s="2">
        <v>15</v>
      </c>
    </row>
    <row r="88" spans="1:50" x14ac:dyDescent="0.2">
      <c r="A88" t="e">
        <f>UPPER(_xlfn.XLOOKUP(C88,#REF!,#REF!,"",0))</f>
        <v>#REF!</v>
      </c>
      <c r="B88" t="s">
        <v>408</v>
      </c>
      <c r="C88" t="s">
        <v>5</v>
      </c>
      <c r="D88" t="s">
        <v>276</v>
      </c>
      <c r="E88" s="18"/>
      <c r="F88" s="18">
        <v>6.9999999999999999E-4</v>
      </c>
      <c r="G88" s="18"/>
      <c r="H88" s="18">
        <v>1.1000000000000001E-3</v>
      </c>
      <c r="I88" s="18">
        <v>2.75E-2</v>
      </c>
      <c r="J88" s="18">
        <v>2.75E-2</v>
      </c>
      <c r="K88" s="18">
        <v>1.1999999999999999E-3</v>
      </c>
      <c r="L88" s="18">
        <v>3.0200000000000001E-2</v>
      </c>
      <c r="M88" s="18">
        <v>3.0200000000000001E-2</v>
      </c>
      <c r="N88" s="18">
        <v>1.1000000000000001E-3</v>
      </c>
      <c r="P88" s="4">
        <v>4.0370370370370372</v>
      </c>
      <c r="Q88" s="4">
        <v>6.2592592592592595</v>
      </c>
      <c r="R88" s="4">
        <v>4.5925925925925926</v>
      </c>
      <c r="S88" s="4">
        <v>5.0370370370370372</v>
      </c>
      <c r="T88" s="4">
        <v>4.2592592592592595</v>
      </c>
      <c r="U88" s="4">
        <v>4.6666666666666661</v>
      </c>
      <c r="V88" s="4">
        <v>4.7407407407407405</v>
      </c>
      <c r="W88" s="4">
        <v>5.666666666666667</v>
      </c>
      <c r="X88" s="4">
        <v>6.1851851851851851</v>
      </c>
      <c r="Y88" s="4">
        <v>6.333333333333333</v>
      </c>
      <c r="Z88" s="4">
        <v>5.7777777777777777</v>
      </c>
      <c r="AA88" s="3"/>
      <c r="AB88" s="2">
        <v>5</v>
      </c>
      <c r="AC88" s="2">
        <v>8</v>
      </c>
      <c r="AD88" s="2">
        <v>6</v>
      </c>
      <c r="AE88" s="2">
        <v>7</v>
      </c>
      <c r="AF88" s="2">
        <v>5</v>
      </c>
      <c r="AG88" s="2">
        <v>6</v>
      </c>
      <c r="AH88" s="2">
        <v>7</v>
      </c>
      <c r="AI88" s="2">
        <v>8</v>
      </c>
      <c r="AJ88" s="2">
        <v>9</v>
      </c>
      <c r="AK88" s="2">
        <v>8</v>
      </c>
      <c r="AL88" s="2">
        <v>8</v>
      </c>
      <c r="AN88" s="2">
        <v>13</v>
      </c>
      <c r="AO88" s="2">
        <v>17</v>
      </c>
      <c r="AP88" s="2">
        <v>13</v>
      </c>
      <c r="AQ88" s="2">
        <v>13</v>
      </c>
      <c r="AR88" s="2">
        <v>15</v>
      </c>
      <c r="AS88" s="2">
        <v>13</v>
      </c>
      <c r="AT88" s="2">
        <v>14</v>
      </c>
      <c r="AU88" s="2">
        <v>14</v>
      </c>
      <c r="AV88" s="2">
        <v>13</v>
      </c>
      <c r="AW88" s="2">
        <v>14</v>
      </c>
      <c r="AX88" s="2">
        <v>13</v>
      </c>
    </row>
    <row r="89" spans="1:50" x14ac:dyDescent="0.2">
      <c r="A89" t="e">
        <f>UPPER(_xlfn.XLOOKUP(C89,#REF!,#REF!,"",0))</f>
        <v>#REF!</v>
      </c>
      <c r="B89" t="s">
        <v>413</v>
      </c>
      <c r="C89" t="s">
        <v>261</v>
      </c>
      <c r="D89" t="s">
        <v>276</v>
      </c>
      <c r="E89" s="18"/>
      <c r="F89" s="18" t="s">
        <v>222</v>
      </c>
      <c r="G89" s="18"/>
      <c r="H89" s="18" t="s">
        <v>222</v>
      </c>
      <c r="I89" s="18" t="s">
        <v>222</v>
      </c>
      <c r="J89" s="18" t="s">
        <v>222</v>
      </c>
      <c r="K89" s="18" t="s">
        <v>222</v>
      </c>
      <c r="L89" s="18" t="s">
        <v>222</v>
      </c>
      <c r="M89" s="18" t="s">
        <v>222</v>
      </c>
      <c r="N89" s="18" t="s">
        <v>222</v>
      </c>
      <c r="P89" s="4">
        <v>3.7777777777777777</v>
      </c>
      <c r="Q89" s="4">
        <v>7.1851851851851851</v>
      </c>
      <c r="R89" s="4">
        <v>6.5185185185185182</v>
      </c>
      <c r="S89" s="4">
        <v>5.2592592592592595</v>
      </c>
      <c r="T89" s="4">
        <v>5.1851851851851851</v>
      </c>
      <c r="U89" s="4">
        <v>5.666666666666667</v>
      </c>
      <c r="V89" s="4">
        <v>6.4444444444444438</v>
      </c>
      <c r="W89" s="4">
        <v>5.0740740740740744</v>
      </c>
      <c r="X89" s="4">
        <v>4.0740740740740744</v>
      </c>
      <c r="Y89" s="4">
        <v>6.6296296296296298</v>
      </c>
      <c r="Z89" s="4">
        <v>5.0740740740740744</v>
      </c>
      <c r="AA89" s="3"/>
      <c r="AB89" s="2">
        <v>6</v>
      </c>
      <c r="AC89" s="2">
        <v>11</v>
      </c>
      <c r="AD89" s="2">
        <v>10</v>
      </c>
      <c r="AE89" s="2">
        <v>7</v>
      </c>
      <c r="AF89" s="2">
        <v>7</v>
      </c>
      <c r="AG89" s="2">
        <v>9</v>
      </c>
      <c r="AH89" s="2">
        <v>10</v>
      </c>
      <c r="AI89" s="2">
        <v>8</v>
      </c>
      <c r="AJ89" s="2">
        <v>6</v>
      </c>
      <c r="AK89" s="2">
        <v>10</v>
      </c>
      <c r="AL89" s="2">
        <v>8</v>
      </c>
      <c r="AN89" s="2">
        <v>15</v>
      </c>
      <c r="AO89" s="2">
        <v>23</v>
      </c>
      <c r="AP89" s="2">
        <v>19</v>
      </c>
      <c r="AQ89" s="2">
        <v>16</v>
      </c>
      <c r="AR89" s="2">
        <v>17</v>
      </c>
      <c r="AS89" s="2">
        <v>17</v>
      </c>
      <c r="AT89" s="2">
        <v>19</v>
      </c>
      <c r="AU89" s="2">
        <v>17</v>
      </c>
      <c r="AV89" s="2">
        <v>14</v>
      </c>
      <c r="AW89" s="2">
        <v>18</v>
      </c>
      <c r="AX89" s="2">
        <v>17</v>
      </c>
    </row>
    <row r="90" spans="1:50" x14ac:dyDescent="0.2">
      <c r="A90" t="e">
        <f>UPPER(_xlfn.XLOOKUP(C90,#REF!,#REF!,"",0))</f>
        <v>#REF!</v>
      </c>
      <c r="B90" t="s">
        <v>412</v>
      </c>
      <c r="C90" t="s">
        <v>67</v>
      </c>
      <c r="D90" t="s">
        <v>276</v>
      </c>
      <c r="E90" s="18"/>
      <c r="F90" s="18" t="s">
        <v>222</v>
      </c>
      <c r="G90" s="18"/>
      <c r="H90" s="18" t="s">
        <v>222</v>
      </c>
      <c r="I90" s="18" t="s">
        <v>222</v>
      </c>
      <c r="J90" s="18" t="s">
        <v>222</v>
      </c>
      <c r="K90" s="18" t="s">
        <v>222</v>
      </c>
      <c r="L90" s="18" t="s">
        <v>222</v>
      </c>
      <c r="M90" s="18" t="s">
        <v>222</v>
      </c>
      <c r="N90" s="18" t="s">
        <v>222</v>
      </c>
      <c r="P90" s="4">
        <v>3.6666666666666665</v>
      </c>
      <c r="Q90" s="4">
        <v>9</v>
      </c>
      <c r="R90" s="4">
        <v>5.9259259259259256</v>
      </c>
      <c r="S90" s="4">
        <v>5.2962962962962967</v>
      </c>
      <c r="T90" s="4">
        <v>6.1851851851851851</v>
      </c>
      <c r="U90" s="4">
        <v>5.0370370370370372</v>
      </c>
      <c r="V90" s="4">
        <v>6.0370370370370372</v>
      </c>
      <c r="W90" s="4">
        <v>4.5555555555555554</v>
      </c>
      <c r="X90" s="4">
        <v>5.4074074074074074</v>
      </c>
      <c r="Y90" s="4">
        <v>3.8148148148148149</v>
      </c>
      <c r="Z90" s="4">
        <v>5.1481481481481479</v>
      </c>
      <c r="AA90" s="3"/>
      <c r="AB90" s="2">
        <v>5</v>
      </c>
      <c r="AC90" s="2">
        <v>13</v>
      </c>
      <c r="AD90" s="2">
        <v>9</v>
      </c>
      <c r="AE90" s="2">
        <v>7</v>
      </c>
      <c r="AF90" s="2">
        <v>8</v>
      </c>
      <c r="AG90" s="2">
        <v>8</v>
      </c>
      <c r="AH90" s="2">
        <v>8</v>
      </c>
      <c r="AI90" s="2">
        <v>7</v>
      </c>
      <c r="AJ90" s="2">
        <v>8</v>
      </c>
      <c r="AK90" s="2">
        <v>5</v>
      </c>
      <c r="AL90" s="2">
        <v>8</v>
      </c>
      <c r="AN90" s="2">
        <v>11</v>
      </c>
      <c r="AO90" s="2">
        <v>17</v>
      </c>
      <c r="AP90" s="2">
        <v>11</v>
      </c>
      <c r="AQ90" s="2">
        <v>10</v>
      </c>
      <c r="AR90" s="2">
        <v>13</v>
      </c>
      <c r="AS90" s="2">
        <v>11</v>
      </c>
      <c r="AT90" s="2">
        <v>12</v>
      </c>
      <c r="AU90" s="2">
        <v>10</v>
      </c>
      <c r="AV90" s="2">
        <v>11</v>
      </c>
      <c r="AW90" s="2">
        <v>7</v>
      </c>
      <c r="AX90" s="2">
        <v>9</v>
      </c>
    </row>
    <row r="91" spans="1:50" x14ac:dyDescent="0.2">
      <c r="A91" t="e">
        <f>UPPER(_xlfn.XLOOKUP(C91,#REF!,#REF!,"",0))</f>
        <v>#REF!</v>
      </c>
      <c r="B91" t="s">
        <v>414</v>
      </c>
      <c r="C91" t="s">
        <v>81</v>
      </c>
      <c r="D91" t="s">
        <v>276</v>
      </c>
      <c r="E91" s="18"/>
      <c r="F91" s="18">
        <v>8.9999999999999998E-4</v>
      </c>
      <c r="G91" s="18"/>
      <c r="H91" s="18">
        <v>1.1000000000000001E-3</v>
      </c>
      <c r="I91" s="18">
        <v>3.3700000000000001E-2</v>
      </c>
      <c r="J91" s="18">
        <v>3.3700000000000001E-2</v>
      </c>
      <c r="K91" s="18">
        <v>1E-3</v>
      </c>
      <c r="L91" s="18">
        <v>2.93E-2</v>
      </c>
      <c r="M91" s="18">
        <v>2.93E-2</v>
      </c>
      <c r="N91" s="18">
        <v>3.0000000000000001E-3</v>
      </c>
      <c r="P91" s="4">
        <v>2.925925925925926</v>
      </c>
      <c r="Q91" s="4">
        <v>7.9629629629629628</v>
      </c>
      <c r="R91" s="4">
        <v>5.8888888888888893</v>
      </c>
      <c r="S91" s="4">
        <v>5.5925925925925926</v>
      </c>
      <c r="T91" s="4">
        <v>5.1111111111111107</v>
      </c>
      <c r="U91" s="4">
        <v>4.1111111111111107</v>
      </c>
      <c r="V91" s="4">
        <v>4.5925925925925926</v>
      </c>
      <c r="W91" s="4">
        <v>4.7037037037037033</v>
      </c>
      <c r="X91" s="4">
        <v>6.2592592592592595</v>
      </c>
      <c r="Y91" s="4">
        <v>5.666666666666667</v>
      </c>
      <c r="Z91" s="4">
        <v>4.9629629629629628</v>
      </c>
      <c r="AA91" s="3"/>
      <c r="AB91" s="2">
        <v>3</v>
      </c>
      <c r="AC91" s="2">
        <v>11</v>
      </c>
      <c r="AD91" s="2">
        <v>7</v>
      </c>
      <c r="AE91" s="2">
        <v>6</v>
      </c>
      <c r="AF91" s="2">
        <v>7</v>
      </c>
      <c r="AG91" s="2">
        <v>6</v>
      </c>
      <c r="AH91" s="2">
        <v>5</v>
      </c>
      <c r="AI91" s="2">
        <v>6</v>
      </c>
      <c r="AJ91" s="2">
        <v>8</v>
      </c>
      <c r="AK91" s="2">
        <v>7</v>
      </c>
      <c r="AL91" s="2">
        <v>8</v>
      </c>
      <c r="AN91" s="2">
        <v>16</v>
      </c>
      <c r="AO91" s="2">
        <v>22</v>
      </c>
      <c r="AP91" s="2">
        <v>19</v>
      </c>
      <c r="AQ91" s="2">
        <v>19</v>
      </c>
      <c r="AR91" s="2">
        <v>21</v>
      </c>
      <c r="AS91" s="2">
        <v>21</v>
      </c>
      <c r="AT91" s="2">
        <v>19</v>
      </c>
      <c r="AU91" s="2">
        <v>19</v>
      </c>
      <c r="AV91" s="2">
        <v>20</v>
      </c>
      <c r="AW91" s="2">
        <v>19</v>
      </c>
      <c r="AX91" s="2">
        <v>17</v>
      </c>
    </row>
    <row r="92" spans="1:50" x14ac:dyDescent="0.2">
      <c r="A92" t="e">
        <f>UPPER(_xlfn.XLOOKUP(C92,#REF!,#REF!,"",0))</f>
        <v>#REF!</v>
      </c>
      <c r="B92" t="s">
        <v>417</v>
      </c>
      <c r="C92" t="s">
        <v>9</v>
      </c>
      <c r="D92" t="s">
        <v>276</v>
      </c>
      <c r="E92" s="18"/>
      <c r="F92" s="18">
        <v>1.9E-3</v>
      </c>
      <c r="G92" s="18"/>
      <c r="H92" s="18">
        <v>2.0999999999999999E-3</v>
      </c>
      <c r="I92" s="18">
        <v>4.9299999999999997E-2</v>
      </c>
      <c r="J92" s="18">
        <v>4.9299999999999997E-2</v>
      </c>
      <c r="K92" s="18">
        <v>2.3E-3</v>
      </c>
      <c r="L92" s="18">
        <v>6.2799999999999995E-2</v>
      </c>
      <c r="M92" s="18">
        <v>6.2799999999999995E-2</v>
      </c>
      <c r="N92" s="18">
        <v>1.9E-3</v>
      </c>
      <c r="P92" s="4">
        <v>2.7407407407407409</v>
      </c>
      <c r="Q92" s="4">
        <v>8.2222222222222214</v>
      </c>
      <c r="R92" s="4">
        <v>6</v>
      </c>
      <c r="S92" s="4">
        <v>4.4814814814814818</v>
      </c>
      <c r="T92" s="4">
        <v>3.9629629629629628</v>
      </c>
      <c r="U92" s="4">
        <v>4.2592592592592595</v>
      </c>
      <c r="V92" s="4">
        <v>5.6296296296296298</v>
      </c>
      <c r="W92" s="4">
        <v>3.7037037037037037</v>
      </c>
      <c r="X92" s="4">
        <v>5.7407407407407405</v>
      </c>
      <c r="Y92" s="4">
        <v>4.7037037037037033</v>
      </c>
      <c r="Z92" s="4">
        <v>4.7407407407407405</v>
      </c>
      <c r="AA92" s="3"/>
      <c r="AB92" s="2">
        <v>4</v>
      </c>
      <c r="AC92" s="2">
        <v>12</v>
      </c>
      <c r="AD92" s="2">
        <v>8</v>
      </c>
      <c r="AE92" s="2">
        <v>7</v>
      </c>
      <c r="AF92" s="2">
        <v>6</v>
      </c>
      <c r="AG92" s="2">
        <v>6</v>
      </c>
      <c r="AH92" s="2">
        <v>9</v>
      </c>
      <c r="AI92" s="2">
        <v>6</v>
      </c>
      <c r="AJ92" s="2">
        <v>9</v>
      </c>
      <c r="AK92" s="2">
        <v>7</v>
      </c>
      <c r="AL92" s="2">
        <v>7</v>
      </c>
      <c r="AN92" s="2">
        <v>12</v>
      </c>
      <c r="AO92" s="2">
        <v>17</v>
      </c>
      <c r="AP92" s="2">
        <v>14</v>
      </c>
      <c r="AQ92" s="2">
        <v>11</v>
      </c>
      <c r="AR92" s="2">
        <v>10</v>
      </c>
      <c r="AS92" s="2">
        <v>12</v>
      </c>
      <c r="AT92" s="2">
        <v>12</v>
      </c>
      <c r="AU92" s="2">
        <v>9</v>
      </c>
      <c r="AV92" s="2">
        <v>12</v>
      </c>
      <c r="AW92" s="2">
        <v>9</v>
      </c>
      <c r="AX92" s="2">
        <v>9</v>
      </c>
    </row>
    <row r="93" spans="1:50" x14ac:dyDescent="0.2">
      <c r="A93" t="e">
        <f>UPPER(_xlfn.XLOOKUP(C93,#REF!,#REF!,"",0))</f>
        <v>#REF!</v>
      </c>
      <c r="B93" t="s">
        <v>418</v>
      </c>
      <c r="C93" t="s">
        <v>29</v>
      </c>
      <c r="D93" t="s">
        <v>276</v>
      </c>
      <c r="E93" s="18"/>
      <c r="F93" s="18">
        <v>4.0000000000000002E-4</v>
      </c>
      <c r="G93" s="18"/>
      <c r="H93" s="18">
        <v>5.9999999999999995E-4</v>
      </c>
      <c r="I93" s="18">
        <v>1.9300000000000001E-2</v>
      </c>
      <c r="J93" s="18">
        <v>1.9300000000000001E-2</v>
      </c>
      <c r="K93" s="18">
        <v>5.0000000000000001E-4</v>
      </c>
      <c r="L93" s="18">
        <v>2.58E-2</v>
      </c>
      <c r="M93" s="18">
        <v>2.58E-2</v>
      </c>
      <c r="N93" s="18">
        <v>5.0000000000000001E-4</v>
      </c>
      <c r="P93" s="4">
        <v>3.2962962962962963</v>
      </c>
      <c r="Q93" s="4">
        <v>7.1851851851851851</v>
      </c>
      <c r="R93" s="4">
        <v>4.0740740740740744</v>
      </c>
      <c r="S93" s="4">
        <v>4.4074074074074074</v>
      </c>
      <c r="T93" s="4">
        <v>4.7037037037037033</v>
      </c>
      <c r="U93" s="4">
        <v>5.0370370370370372</v>
      </c>
      <c r="V93" s="4">
        <v>5</v>
      </c>
      <c r="W93" s="4">
        <v>5.2962962962962967</v>
      </c>
      <c r="X93" s="4">
        <v>7.1851851851851851</v>
      </c>
      <c r="Y93" s="4">
        <v>4.333333333333333</v>
      </c>
      <c r="Z93" s="4">
        <v>4.7407407407407405</v>
      </c>
      <c r="AA93" s="3"/>
      <c r="AB93" s="2">
        <v>5</v>
      </c>
      <c r="AC93" s="2">
        <v>11</v>
      </c>
      <c r="AD93" s="2">
        <v>6</v>
      </c>
      <c r="AE93" s="2">
        <v>6</v>
      </c>
      <c r="AF93" s="2">
        <v>7</v>
      </c>
      <c r="AG93" s="2">
        <v>6</v>
      </c>
      <c r="AH93" s="2">
        <v>7</v>
      </c>
      <c r="AI93" s="2">
        <v>7</v>
      </c>
      <c r="AJ93" s="2">
        <v>10</v>
      </c>
      <c r="AK93" s="2">
        <v>6</v>
      </c>
      <c r="AL93" s="2">
        <v>7</v>
      </c>
      <c r="AN93" s="2">
        <v>10</v>
      </c>
      <c r="AO93" s="2">
        <v>16</v>
      </c>
      <c r="AP93" s="2">
        <v>11</v>
      </c>
      <c r="AQ93" s="2">
        <v>13</v>
      </c>
      <c r="AR93" s="2">
        <v>11</v>
      </c>
      <c r="AS93" s="2">
        <v>12</v>
      </c>
      <c r="AT93" s="2">
        <v>11</v>
      </c>
      <c r="AU93" s="2">
        <v>12</v>
      </c>
      <c r="AV93" s="2">
        <v>13</v>
      </c>
      <c r="AW93" s="2">
        <v>10</v>
      </c>
      <c r="AX93" s="2">
        <v>13</v>
      </c>
    </row>
    <row r="94" spans="1:50" x14ac:dyDescent="0.2">
      <c r="A94" t="e">
        <f>UPPER(_xlfn.XLOOKUP(C94,#REF!,#REF!,"",0))</f>
        <v>#REF!</v>
      </c>
      <c r="B94" t="s">
        <v>416</v>
      </c>
      <c r="C94" t="s">
        <v>45</v>
      </c>
      <c r="D94" t="s">
        <v>276</v>
      </c>
      <c r="E94" s="18"/>
      <c r="F94" s="18">
        <v>1.4E-3</v>
      </c>
      <c r="G94" s="18"/>
      <c r="H94" s="18">
        <v>1.6000000000000001E-3</v>
      </c>
      <c r="I94" s="18">
        <v>5.4100000000000002E-2</v>
      </c>
      <c r="J94" s="18">
        <v>5.4100000000000002E-2</v>
      </c>
      <c r="K94" s="18">
        <v>1.2999999999999999E-3</v>
      </c>
      <c r="L94" s="18">
        <v>4.0500000000000001E-2</v>
      </c>
      <c r="M94" s="18">
        <v>4.0500000000000001E-2</v>
      </c>
      <c r="N94" s="18">
        <v>8.9999999999999998E-4</v>
      </c>
      <c r="P94" s="4">
        <v>3.5185185185185186</v>
      </c>
      <c r="Q94" s="4">
        <v>8.6666666666666661</v>
      </c>
      <c r="R94" s="4">
        <v>6.4444444444444446</v>
      </c>
      <c r="S94" s="4">
        <v>6.4444444444444446</v>
      </c>
      <c r="T94" s="4">
        <v>5.6296296296296298</v>
      </c>
      <c r="U94" s="4">
        <v>5.9629629629629628</v>
      </c>
      <c r="V94" s="4">
        <v>6.1851851851851851</v>
      </c>
      <c r="W94" s="4">
        <v>6.7037037037037033</v>
      </c>
      <c r="X94" s="4">
        <v>4.7407407407407405</v>
      </c>
      <c r="Y94" s="4">
        <v>4.8888888888888893</v>
      </c>
      <c r="Z94" s="4">
        <v>4.8148148148148149</v>
      </c>
      <c r="AA94" s="3"/>
      <c r="AB94" s="2">
        <v>4</v>
      </c>
      <c r="AC94" s="2">
        <v>12</v>
      </c>
      <c r="AD94" s="2">
        <v>8</v>
      </c>
      <c r="AE94" s="2">
        <v>9</v>
      </c>
      <c r="AF94" s="2">
        <v>8</v>
      </c>
      <c r="AG94" s="2">
        <v>8</v>
      </c>
      <c r="AH94" s="2">
        <v>9</v>
      </c>
      <c r="AI94" s="2">
        <v>8</v>
      </c>
      <c r="AJ94" s="2">
        <v>7</v>
      </c>
      <c r="AK94" s="2">
        <v>6</v>
      </c>
      <c r="AL94" s="2">
        <v>7</v>
      </c>
      <c r="AN94" s="2">
        <v>13</v>
      </c>
      <c r="AO94" s="2">
        <v>21</v>
      </c>
      <c r="AP94" s="2">
        <v>17</v>
      </c>
      <c r="AQ94" s="2">
        <v>17</v>
      </c>
      <c r="AR94" s="2">
        <v>17</v>
      </c>
      <c r="AS94" s="2">
        <v>15</v>
      </c>
      <c r="AT94" s="2">
        <v>17</v>
      </c>
      <c r="AU94" s="2">
        <v>17</v>
      </c>
      <c r="AV94" s="2">
        <v>14</v>
      </c>
      <c r="AW94" s="2">
        <v>14</v>
      </c>
      <c r="AX94" s="2">
        <v>16</v>
      </c>
    </row>
    <row r="95" spans="1:50" x14ac:dyDescent="0.2">
      <c r="A95" t="e">
        <f>UPPER(_xlfn.XLOOKUP(C95,#REF!,#REF!,"",0))</f>
        <v>#REF!</v>
      </c>
      <c r="B95" t="s">
        <v>411</v>
      </c>
      <c r="C95" t="s">
        <v>46</v>
      </c>
      <c r="D95" t="s">
        <v>276</v>
      </c>
      <c r="E95" s="18"/>
      <c r="F95" s="18">
        <v>4.0000000000000002E-4</v>
      </c>
      <c r="G95" s="18"/>
      <c r="H95" s="18">
        <v>5.9999999999999995E-4</v>
      </c>
      <c r="I95" s="18">
        <v>3.9100000000000003E-2</v>
      </c>
      <c r="J95" s="18">
        <v>3.9100000000000003E-2</v>
      </c>
      <c r="K95" s="18">
        <v>8.0000000000000004E-4</v>
      </c>
      <c r="L95" s="18">
        <v>4.8399999999999999E-2</v>
      </c>
      <c r="M95" s="18">
        <v>4.8399999999999999E-2</v>
      </c>
      <c r="N95" s="18">
        <v>5.9999999999999995E-4</v>
      </c>
      <c r="P95" s="4">
        <v>3.5555555555555554</v>
      </c>
      <c r="Q95" s="4">
        <v>9.6666666666666661</v>
      </c>
      <c r="R95" s="4">
        <v>6.8148148148148149</v>
      </c>
      <c r="S95" s="4">
        <v>6.8518518518518521</v>
      </c>
      <c r="T95" s="4">
        <v>7.7777777777777777</v>
      </c>
      <c r="U95" s="4">
        <v>6.666666666666667</v>
      </c>
      <c r="V95" s="4">
        <v>7.3703703703703702</v>
      </c>
      <c r="W95" s="4">
        <v>6.5185185185185182</v>
      </c>
      <c r="X95" s="4">
        <v>7.7407407407407405</v>
      </c>
      <c r="Y95" s="4">
        <v>5.8888888888888893</v>
      </c>
      <c r="Z95" s="4">
        <v>5.2222222222222223</v>
      </c>
      <c r="AA95" s="3"/>
      <c r="AB95" s="2">
        <v>4</v>
      </c>
      <c r="AC95" s="2">
        <v>14</v>
      </c>
      <c r="AD95" s="2">
        <v>9</v>
      </c>
      <c r="AE95" s="2">
        <v>10</v>
      </c>
      <c r="AF95" s="2">
        <v>12</v>
      </c>
      <c r="AG95" s="2">
        <v>9</v>
      </c>
      <c r="AH95" s="2">
        <v>11</v>
      </c>
      <c r="AI95" s="2">
        <v>10</v>
      </c>
      <c r="AJ95" s="2">
        <v>12</v>
      </c>
      <c r="AK95" s="2">
        <v>8</v>
      </c>
      <c r="AL95" s="2">
        <v>7</v>
      </c>
      <c r="AN95" s="2">
        <v>13</v>
      </c>
      <c r="AO95" s="2">
        <v>21</v>
      </c>
      <c r="AP95" s="2">
        <v>17</v>
      </c>
      <c r="AQ95" s="2">
        <v>17</v>
      </c>
      <c r="AR95" s="2">
        <v>17</v>
      </c>
      <c r="AS95" s="2">
        <v>15</v>
      </c>
      <c r="AT95" s="2">
        <v>16</v>
      </c>
      <c r="AU95" s="2">
        <v>14</v>
      </c>
      <c r="AV95" s="2">
        <v>14</v>
      </c>
      <c r="AW95" s="2">
        <v>16</v>
      </c>
      <c r="AX95" s="2">
        <v>14</v>
      </c>
    </row>
    <row r="96" spans="1:50" x14ac:dyDescent="0.2">
      <c r="A96" t="e">
        <f>UPPER(_xlfn.XLOOKUP(C96,#REF!,#REF!,"",0))</f>
        <v>#REF!</v>
      </c>
      <c r="B96" t="s">
        <v>415</v>
      </c>
      <c r="C96" t="s">
        <v>25</v>
      </c>
      <c r="D96" t="s">
        <v>276</v>
      </c>
      <c r="E96" s="18"/>
      <c r="F96" s="18">
        <v>5.0000000000000001E-4</v>
      </c>
      <c r="G96" s="18"/>
      <c r="H96" s="18">
        <v>4.0000000000000002E-4</v>
      </c>
      <c r="I96" s="18">
        <v>3.78E-2</v>
      </c>
      <c r="J96" s="18">
        <v>3.78E-2</v>
      </c>
      <c r="K96" s="18">
        <v>4.0000000000000002E-4</v>
      </c>
      <c r="L96" s="18">
        <v>4.1599999999999998E-2</v>
      </c>
      <c r="M96" s="18">
        <v>4.1599999999999998E-2</v>
      </c>
      <c r="N96" s="18">
        <v>2.9999999999999997E-4</v>
      </c>
      <c r="P96" s="4">
        <v>2.5185185185185186</v>
      </c>
      <c r="Q96" s="4">
        <v>7.5185185185185182</v>
      </c>
      <c r="R96" s="4">
        <v>5.2592592592592595</v>
      </c>
      <c r="S96" s="4">
        <v>4.0740740740740744</v>
      </c>
      <c r="T96" s="4">
        <v>2.8148148148148149</v>
      </c>
      <c r="U96" s="4">
        <v>3.4444444444444446</v>
      </c>
      <c r="V96" s="4">
        <v>3.8148148148148149</v>
      </c>
      <c r="W96" s="4">
        <v>3.8518518518518516</v>
      </c>
      <c r="X96" s="4">
        <v>4.5185185185185182</v>
      </c>
      <c r="Y96" s="4">
        <v>4.7777777777777777</v>
      </c>
      <c r="Z96" s="4">
        <v>4.8518518518518521</v>
      </c>
      <c r="AA96" s="3"/>
      <c r="AB96" s="2">
        <v>3</v>
      </c>
      <c r="AC96" s="2">
        <v>10</v>
      </c>
      <c r="AD96" s="2">
        <v>8</v>
      </c>
      <c r="AE96" s="2">
        <v>5</v>
      </c>
      <c r="AF96" s="2">
        <v>3</v>
      </c>
      <c r="AG96" s="2">
        <v>5</v>
      </c>
      <c r="AH96" s="2">
        <v>5</v>
      </c>
      <c r="AI96" s="2">
        <v>6</v>
      </c>
      <c r="AJ96" s="2">
        <v>7</v>
      </c>
      <c r="AK96" s="2">
        <v>6</v>
      </c>
      <c r="AL96" s="2">
        <v>6</v>
      </c>
      <c r="AN96" s="2">
        <v>7</v>
      </c>
      <c r="AO96" s="2">
        <v>14</v>
      </c>
      <c r="AP96" s="2">
        <v>11</v>
      </c>
      <c r="AQ96" s="2">
        <v>11</v>
      </c>
      <c r="AR96" s="2">
        <v>11</v>
      </c>
      <c r="AS96" s="2">
        <v>10</v>
      </c>
      <c r="AT96" s="2">
        <v>11</v>
      </c>
      <c r="AU96" s="2">
        <v>11</v>
      </c>
      <c r="AV96" s="2">
        <v>9</v>
      </c>
      <c r="AW96" s="2">
        <v>10</v>
      </c>
      <c r="AX96" s="2">
        <v>10</v>
      </c>
    </row>
    <row r="97" spans="1:50" x14ac:dyDescent="0.2">
      <c r="A97" t="e">
        <f>UPPER(_xlfn.XLOOKUP(C97,#REF!,#REF!,"",0))</f>
        <v>#REF!</v>
      </c>
      <c r="B97" t="s">
        <v>419</v>
      </c>
      <c r="C97" t="s">
        <v>28</v>
      </c>
      <c r="D97" t="s">
        <v>276</v>
      </c>
      <c r="E97" s="18"/>
      <c r="F97" s="18">
        <v>6.9999999999999999E-4</v>
      </c>
      <c r="G97" s="18"/>
      <c r="H97" s="18">
        <v>6.9999999999999999E-4</v>
      </c>
      <c r="I97" s="18">
        <v>3.9E-2</v>
      </c>
      <c r="J97" s="18">
        <v>3.9E-2</v>
      </c>
      <c r="K97" s="18">
        <v>8.9999999999999998E-4</v>
      </c>
      <c r="L97" s="18">
        <v>3.8399999999999997E-2</v>
      </c>
      <c r="M97" s="18">
        <v>3.8399999999999997E-2</v>
      </c>
      <c r="N97" s="18">
        <v>8.9999999999999998E-4</v>
      </c>
      <c r="P97" s="4">
        <v>3</v>
      </c>
      <c r="Q97" s="4">
        <v>8.4444444444444446</v>
      </c>
      <c r="R97" s="4">
        <v>5.4444444444444446</v>
      </c>
      <c r="S97" s="4">
        <v>4.7407407407407405</v>
      </c>
      <c r="T97" s="4">
        <v>5.1851851851851851</v>
      </c>
      <c r="U97" s="4">
        <v>6.1111111111111107</v>
      </c>
      <c r="V97" s="4">
        <v>4.7037037037037033</v>
      </c>
      <c r="W97" s="4">
        <v>4.4814814814814818</v>
      </c>
      <c r="X97" s="4">
        <v>5.2592592592592595</v>
      </c>
      <c r="Y97" s="4">
        <v>5.4444444444444446</v>
      </c>
      <c r="Z97" s="4">
        <v>4.666666666666667</v>
      </c>
      <c r="AA97" s="3"/>
      <c r="AB97" s="2">
        <v>4</v>
      </c>
      <c r="AC97" s="2">
        <v>12</v>
      </c>
      <c r="AD97" s="2">
        <v>8</v>
      </c>
      <c r="AE97" s="2">
        <v>7</v>
      </c>
      <c r="AF97" s="2">
        <v>7</v>
      </c>
      <c r="AG97" s="2">
        <v>9</v>
      </c>
      <c r="AH97" s="2">
        <v>6</v>
      </c>
      <c r="AI97" s="2">
        <v>6</v>
      </c>
      <c r="AJ97" s="2">
        <v>9</v>
      </c>
      <c r="AK97" s="2">
        <v>8</v>
      </c>
      <c r="AL97" s="2">
        <v>6</v>
      </c>
      <c r="AN97" s="2">
        <v>14</v>
      </c>
      <c r="AO97" s="2">
        <v>21</v>
      </c>
      <c r="AP97" s="2">
        <v>13</v>
      </c>
      <c r="AQ97" s="2">
        <v>15</v>
      </c>
      <c r="AR97" s="2">
        <v>15</v>
      </c>
      <c r="AS97" s="2">
        <v>15</v>
      </c>
      <c r="AT97" s="2">
        <v>15</v>
      </c>
      <c r="AU97" s="2">
        <v>15</v>
      </c>
      <c r="AV97" s="2">
        <v>15</v>
      </c>
      <c r="AW97" s="2">
        <v>15</v>
      </c>
      <c r="AX97" s="2">
        <v>17</v>
      </c>
    </row>
    <row r="98" spans="1:50" x14ac:dyDescent="0.2">
      <c r="A98" t="e">
        <f>UPPER(_xlfn.XLOOKUP(C98,#REF!,#REF!,"",0))</f>
        <v>#REF!</v>
      </c>
      <c r="B98" t="s">
        <v>421</v>
      </c>
      <c r="C98" t="s">
        <v>90</v>
      </c>
      <c r="D98" t="s">
        <v>276</v>
      </c>
      <c r="E98" s="18"/>
      <c r="F98" s="18">
        <v>1.2999999999999999E-3</v>
      </c>
      <c r="G98" s="18"/>
      <c r="H98" s="18">
        <v>1.5E-3</v>
      </c>
      <c r="I98" s="18">
        <v>4.9099999999999998E-2</v>
      </c>
      <c r="J98" s="18">
        <v>4.9099999999999998E-2</v>
      </c>
      <c r="K98" s="18">
        <v>1.5E-3</v>
      </c>
      <c r="L98" s="18">
        <v>4.2000000000000003E-2</v>
      </c>
      <c r="M98" s="18">
        <v>4.2000000000000003E-2</v>
      </c>
      <c r="N98" s="18">
        <v>1.1000000000000001E-3</v>
      </c>
      <c r="P98" s="4">
        <v>3.1851851851851851</v>
      </c>
      <c r="Q98" s="4">
        <v>4.4814814814814818</v>
      </c>
      <c r="R98" s="4">
        <v>5.4444444444444446</v>
      </c>
      <c r="S98" s="4">
        <v>4.4814814814814818</v>
      </c>
      <c r="T98" s="4">
        <v>4.5925925925925934</v>
      </c>
      <c r="U98" s="4">
        <v>4.8518518518518521</v>
      </c>
      <c r="V98" s="4">
        <v>5.0370370370370372</v>
      </c>
      <c r="W98" s="4">
        <v>3.925925925925926</v>
      </c>
      <c r="X98" s="4">
        <v>4.5185185185185182</v>
      </c>
      <c r="Y98" s="4">
        <v>5.9259259259259256</v>
      </c>
      <c r="Z98" s="4">
        <v>3.8888888888888888</v>
      </c>
      <c r="AA98" s="3"/>
      <c r="AB98" s="2">
        <v>4</v>
      </c>
      <c r="AC98" s="2">
        <v>6</v>
      </c>
      <c r="AD98" s="2">
        <v>8</v>
      </c>
      <c r="AE98" s="2">
        <v>6</v>
      </c>
      <c r="AF98" s="2">
        <v>7</v>
      </c>
      <c r="AG98" s="2">
        <v>6</v>
      </c>
      <c r="AH98" s="2">
        <v>7</v>
      </c>
      <c r="AI98" s="2">
        <v>5</v>
      </c>
      <c r="AJ98" s="2">
        <v>7</v>
      </c>
      <c r="AK98" s="2">
        <v>8</v>
      </c>
      <c r="AL98" s="2">
        <v>6</v>
      </c>
      <c r="AN98" s="2">
        <v>13</v>
      </c>
      <c r="AO98" s="2">
        <v>11</v>
      </c>
      <c r="AP98" s="2">
        <v>15</v>
      </c>
      <c r="AQ98" s="2">
        <v>15</v>
      </c>
      <c r="AR98" s="2">
        <v>15</v>
      </c>
      <c r="AS98" s="2">
        <v>15</v>
      </c>
      <c r="AT98" s="2">
        <v>16</v>
      </c>
      <c r="AU98" s="2">
        <v>18</v>
      </c>
      <c r="AV98" s="2">
        <v>14</v>
      </c>
      <c r="AW98" s="2">
        <v>17</v>
      </c>
      <c r="AX98" s="2">
        <v>16</v>
      </c>
    </row>
    <row r="99" spans="1:50" x14ac:dyDescent="0.2">
      <c r="A99" t="e">
        <f>UPPER(_xlfn.XLOOKUP(C99,#REF!,#REF!,"",0))</f>
        <v>#REF!</v>
      </c>
      <c r="B99" t="s">
        <v>422</v>
      </c>
      <c r="C99" t="s">
        <v>42</v>
      </c>
      <c r="D99" t="s">
        <v>276</v>
      </c>
      <c r="E99" s="18"/>
      <c r="F99" s="18">
        <v>5.9999999999999995E-4</v>
      </c>
      <c r="G99" s="18"/>
      <c r="H99" s="18">
        <v>8.9999999999999998E-4</v>
      </c>
      <c r="I99" s="18">
        <v>6.9900000000000004E-2</v>
      </c>
      <c r="J99" s="18">
        <v>6.9900000000000004E-2</v>
      </c>
      <c r="K99" s="18">
        <v>1.1000000000000001E-3</v>
      </c>
      <c r="L99" s="18">
        <v>5.2600000000000001E-2</v>
      </c>
      <c r="M99" s="18">
        <v>5.2600000000000001E-2</v>
      </c>
      <c r="N99" s="18">
        <v>5.9999999999999995E-4</v>
      </c>
      <c r="P99" s="4">
        <v>2.7037037037037037</v>
      </c>
      <c r="Q99" s="4">
        <v>8.9629629629629637</v>
      </c>
      <c r="R99" s="4">
        <v>5.9629629629629628</v>
      </c>
      <c r="S99" s="4">
        <v>4.4814814814814818</v>
      </c>
      <c r="T99" s="4">
        <v>7.1111111111111107</v>
      </c>
      <c r="U99" s="4">
        <v>5.9629629629629628</v>
      </c>
      <c r="V99" s="4">
        <v>4.9629629629629628</v>
      </c>
      <c r="W99" s="4">
        <v>5.6296296296296298</v>
      </c>
      <c r="X99" s="4">
        <v>5.1111111111111107</v>
      </c>
      <c r="Y99" s="4">
        <v>4.8148148148148149</v>
      </c>
      <c r="Z99" s="4">
        <v>3.5925925925925926</v>
      </c>
      <c r="AA99" s="3"/>
      <c r="AB99" s="2">
        <v>4</v>
      </c>
      <c r="AC99" s="2">
        <v>13</v>
      </c>
      <c r="AD99" s="2">
        <v>8</v>
      </c>
      <c r="AE99" s="2">
        <v>6</v>
      </c>
      <c r="AF99" s="2">
        <v>11</v>
      </c>
      <c r="AG99" s="2">
        <v>9</v>
      </c>
      <c r="AH99" s="2">
        <v>8</v>
      </c>
      <c r="AI99" s="2">
        <v>8</v>
      </c>
      <c r="AJ99" s="2">
        <v>7</v>
      </c>
      <c r="AK99" s="2">
        <v>6</v>
      </c>
      <c r="AL99" s="2">
        <v>5</v>
      </c>
      <c r="AN99" s="2">
        <v>8</v>
      </c>
      <c r="AO99" s="2">
        <v>16</v>
      </c>
      <c r="AP99" s="2">
        <v>13</v>
      </c>
      <c r="AQ99" s="2">
        <v>10</v>
      </c>
      <c r="AR99" s="2">
        <v>13</v>
      </c>
      <c r="AS99" s="2">
        <v>14</v>
      </c>
      <c r="AT99" s="2">
        <v>14</v>
      </c>
      <c r="AU99" s="2">
        <v>12</v>
      </c>
      <c r="AV99" s="2">
        <v>12</v>
      </c>
      <c r="AW99" s="2">
        <v>9</v>
      </c>
      <c r="AX99" s="2">
        <v>11</v>
      </c>
    </row>
    <row r="100" spans="1:50" x14ac:dyDescent="0.2">
      <c r="A100" t="e">
        <f>UPPER(_xlfn.XLOOKUP(C100,#REF!,#REF!,"",0))</f>
        <v>#REF!</v>
      </c>
      <c r="B100" t="s">
        <v>424</v>
      </c>
      <c r="C100" t="s">
        <v>33</v>
      </c>
      <c r="D100" t="s">
        <v>276</v>
      </c>
      <c r="E100" s="18"/>
      <c r="F100" s="18" t="s">
        <v>222</v>
      </c>
      <c r="G100" s="18"/>
      <c r="H100" s="18" t="s">
        <v>222</v>
      </c>
      <c r="I100" s="18" t="s">
        <v>222</v>
      </c>
      <c r="J100" s="18" t="s">
        <v>222</v>
      </c>
      <c r="K100" s="18" t="s">
        <v>222</v>
      </c>
      <c r="L100" s="18" t="s">
        <v>222</v>
      </c>
      <c r="M100" s="18" t="s">
        <v>222</v>
      </c>
      <c r="N100" s="18" t="s">
        <v>222</v>
      </c>
      <c r="P100" s="4">
        <v>2.6666666666666665</v>
      </c>
      <c r="Q100" s="4">
        <v>8.7407407407407405</v>
      </c>
      <c r="R100" s="4">
        <v>4.5185185185185182</v>
      </c>
      <c r="S100" s="4">
        <v>2.1481481481481484</v>
      </c>
      <c r="T100" s="4">
        <v>3.7407407407407409</v>
      </c>
      <c r="U100" s="4">
        <v>4.5555555555555554</v>
      </c>
      <c r="V100" s="4">
        <v>3.2222222222222223</v>
      </c>
      <c r="W100" s="4">
        <v>3.8888888888888888</v>
      </c>
      <c r="X100" s="4">
        <v>3.1111111111111112</v>
      </c>
      <c r="Y100" s="4">
        <v>2.4814814814814814</v>
      </c>
      <c r="Z100" s="4">
        <v>2.8888888888888888</v>
      </c>
      <c r="AA100" s="3"/>
      <c r="AB100" s="2">
        <v>4</v>
      </c>
      <c r="AC100" s="2">
        <v>13</v>
      </c>
      <c r="AD100" s="2">
        <v>6</v>
      </c>
      <c r="AE100" s="2">
        <v>2</v>
      </c>
      <c r="AF100" s="2">
        <v>5</v>
      </c>
      <c r="AG100" s="2">
        <v>6</v>
      </c>
      <c r="AH100" s="2">
        <v>4</v>
      </c>
      <c r="AI100" s="2">
        <v>5</v>
      </c>
      <c r="AJ100" s="2">
        <v>5</v>
      </c>
      <c r="AK100" s="2">
        <v>3</v>
      </c>
      <c r="AL100" s="2">
        <v>4</v>
      </c>
      <c r="AN100" s="2">
        <v>5</v>
      </c>
      <c r="AO100" s="2">
        <v>15</v>
      </c>
      <c r="AP100" s="2">
        <v>10</v>
      </c>
      <c r="AQ100" s="2">
        <v>6</v>
      </c>
      <c r="AR100" s="2">
        <v>10</v>
      </c>
      <c r="AS100" s="2">
        <v>8</v>
      </c>
      <c r="AT100" s="2">
        <v>8</v>
      </c>
      <c r="AU100" s="2">
        <v>10</v>
      </c>
      <c r="AV100" s="2">
        <v>6</v>
      </c>
      <c r="AW100" s="2">
        <v>6</v>
      </c>
      <c r="AX100" s="2">
        <v>7</v>
      </c>
    </row>
    <row r="101" spans="1:50" x14ac:dyDescent="0.2">
      <c r="A101" t="e">
        <f>UPPER(_xlfn.XLOOKUP(C101,#REF!,#REF!,"",0))</f>
        <v>#REF!</v>
      </c>
      <c r="B101" t="s">
        <v>425</v>
      </c>
      <c r="C101" t="s">
        <v>37</v>
      </c>
      <c r="D101" t="s">
        <v>276</v>
      </c>
      <c r="E101" s="18"/>
      <c r="F101" s="18" t="s">
        <v>222</v>
      </c>
      <c r="G101" s="18"/>
      <c r="H101" s="18" t="s">
        <v>222</v>
      </c>
      <c r="I101" s="18" t="s">
        <v>222</v>
      </c>
      <c r="J101" s="18" t="s">
        <v>222</v>
      </c>
      <c r="K101" s="18" t="s">
        <v>222</v>
      </c>
      <c r="L101" s="18" t="s">
        <v>222</v>
      </c>
      <c r="M101" s="18" t="s">
        <v>222</v>
      </c>
      <c r="N101" s="18" t="s">
        <v>222</v>
      </c>
      <c r="P101" s="4">
        <v>3.6666666666666665</v>
      </c>
      <c r="Q101" s="4">
        <v>6.4814814814814818</v>
      </c>
      <c r="R101" s="4">
        <v>4.8148148148148149</v>
      </c>
      <c r="S101" s="4">
        <v>4</v>
      </c>
      <c r="T101" s="4">
        <v>4.1111111111111107</v>
      </c>
      <c r="U101" s="4">
        <v>3</v>
      </c>
      <c r="V101" s="4">
        <v>4.9629629629629628</v>
      </c>
      <c r="W101" s="4">
        <v>4.2592592592592586</v>
      </c>
      <c r="X101" s="4">
        <v>3.6296296296296298</v>
      </c>
      <c r="Y101" s="4">
        <v>3.7037037037037037</v>
      </c>
      <c r="Z101" s="4">
        <v>2.6666666666666665</v>
      </c>
      <c r="AB101" s="2">
        <v>4</v>
      </c>
      <c r="AC101" s="2">
        <v>9</v>
      </c>
      <c r="AD101" s="2">
        <v>6</v>
      </c>
      <c r="AE101" s="2">
        <v>5</v>
      </c>
      <c r="AF101" s="2">
        <v>5</v>
      </c>
      <c r="AG101" s="2">
        <v>5</v>
      </c>
      <c r="AH101" s="2">
        <v>7</v>
      </c>
      <c r="AI101" s="2">
        <v>6</v>
      </c>
      <c r="AJ101" s="2">
        <v>5</v>
      </c>
      <c r="AK101" s="2">
        <v>5</v>
      </c>
      <c r="AL101" s="2">
        <v>4</v>
      </c>
      <c r="AN101" s="2">
        <v>15</v>
      </c>
      <c r="AO101" s="2">
        <v>20</v>
      </c>
      <c r="AP101" s="2">
        <v>18</v>
      </c>
      <c r="AQ101" s="2">
        <v>15</v>
      </c>
      <c r="AR101" s="2">
        <v>18</v>
      </c>
      <c r="AS101" s="2">
        <v>14</v>
      </c>
      <c r="AT101" s="2">
        <v>17</v>
      </c>
      <c r="AU101" s="2">
        <v>14</v>
      </c>
      <c r="AV101" s="2">
        <v>14</v>
      </c>
      <c r="AW101" s="2">
        <v>12</v>
      </c>
      <c r="AX101" s="2">
        <v>12</v>
      </c>
    </row>
    <row r="102" spans="1:50" x14ac:dyDescent="0.2">
      <c r="A102" t="e">
        <f>UPPER(_xlfn.XLOOKUP(C102,#REF!,#REF!,"",0))</f>
        <v>#REF!</v>
      </c>
      <c r="B102" t="s">
        <v>423</v>
      </c>
      <c r="C102" t="s">
        <v>210</v>
      </c>
      <c r="D102" t="s">
        <v>276</v>
      </c>
      <c r="E102" s="18"/>
      <c r="F102" s="18" t="s">
        <v>222</v>
      </c>
      <c r="G102" s="18"/>
      <c r="H102" s="18" t="s">
        <v>222</v>
      </c>
      <c r="I102" s="18" t="s">
        <v>222</v>
      </c>
      <c r="J102" s="18" t="s">
        <v>222</v>
      </c>
      <c r="K102" s="18" t="s">
        <v>222</v>
      </c>
      <c r="L102" s="18" t="s">
        <v>222</v>
      </c>
      <c r="M102" s="18" t="s">
        <v>222</v>
      </c>
      <c r="N102" s="18" t="s">
        <v>222</v>
      </c>
      <c r="P102" s="4" t="s">
        <v>222</v>
      </c>
      <c r="Q102" s="4" t="s">
        <v>222</v>
      </c>
      <c r="R102" s="4" t="s">
        <v>222</v>
      </c>
      <c r="S102" s="4" t="s">
        <v>222</v>
      </c>
      <c r="T102" s="4">
        <v>3.3333333333333335</v>
      </c>
      <c r="U102" s="4">
        <v>3.3333333333333335</v>
      </c>
      <c r="V102" s="4">
        <v>3.5555555555555554</v>
      </c>
      <c r="W102" s="4">
        <v>3.4444444444444446</v>
      </c>
      <c r="X102" s="4">
        <v>4.3703703703703702</v>
      </c>
      <c r="Y102" s="4">
        <v>3.074074074074074</v>
      </c>
      <c r="Z102" s="4">
        <v>3.074074074074074</v>
      </c>
      <c r="AA102" s="3"/>
      <c r="AB102" s="2" t="s">
        <v>222</v>
      </c>
      <c r="AC102" s="2" t="s">
        <v>222</v>
      </c>
      <c r="AD102" s="2" t="s">
        <v>222</v>
      </c>
      <c r="AE102" s="2" t="s">
        <v>222</v>
      </c>
      <c r="AF102" s="2">
        <v>5</v>
      </c>
      <c r="AG102" s="2">
        <v>5</v>
      </c>
      <c r="AH102" s="2">
        <v>6</v>
      </c>
      <c r="AI102" s="2">
        <v>5</v>
      </c>
      <c r="AJ102" s="2">
        <v>6</v>
      </c>
      <c r="AK102" s="2">
        <v>3</v>
      </c>
      <c r="AL102" s="2">
        <v>4</v>
      </c>
      <c r="AN102" s="2" t="s">
        <v>222</v>
      </c>
      <c r="AO102" s="2" t="s">
        <v>222</v>
      </c>
      <c r="AP102" s="2" t="s">
        <v>222</v>
      </c>
      <c r="AQ102" s="2" t="s">
        <v>222</v>
      </c>
      <c r="AR102" s="2">
        <v>8</v>
      </c>
      <c r="AS102" s="2">
        <v>9</v>
      </c>
      <c r="AT102" s="2">
        <v>10</v>
      </c>
      <c r="AU102" s="2">
        <v>11</v>
      </c>
      <c r="AV102" s="2">
        <v>8</v>
      </c>
      <c r="AW102" s="2">
        <v>7</v>
      </c>
      <c r="AX102" s="2">
        <v>9</v>
      </c>
    </row>
    <row r="103" spans="1:50" x14ac:dyDescent="0.2">
      <c r="A103" t="e">
        <f>UPPER(_xlfn.XLOOKUP(C103,#REF!,#REF!,"",0))</f>
        <v>#REF!</v>
      </c>
      <c r="B103" t="s">
        <v>426</v>
      </c>
      <c r="C103" t="s">
        <v>109</v>
      </c>
      <c r="D103" t="s">
        <v>308</v>
      </c>
      <c r="E103" s="18"/>
      <c r="F103" s="18">
        <v>3.0000000000000001E-3</v>
      </c>
      <c r="G103" s="18"/>
      <c r="H103" s="18">
        <v>2.3999999999999998E-3</v>
      </c>
      <c r="I103" s="18">
        <v>0.16400000000000001</v>
      </c>
      <c r="J103" s="18">
        <v>0.16400000000000001</v>
      </c>
      <c r="K103" s="18">
        <v>2.0999999999999999E-3</v>
      </c>
      <c r="L103" s="18"/>
      <c r="M103" s="18"/>
      <c r="N103" s="18">
        <v>1.6000000000000001E-3</v>
      </c>
      <c r="P103" s="4">
        <v>1.8888888888888888</v>
      </c>
      <c r="Q103" s="4" t="s">
        <v>222</v>
      </c>
      <c r="R103" s="4">
        <v>3.074074074074074</v>
      </c>
      <c r="S103" s="4">
        <v>1.9259259259259258</v>
      </c>
      <c r="T103" s="4">
        <v>1.8888888888888888</v>
      </c>
      <c r="U103" s="4">
        <v>2</v>
      </c>
      <c r="V103" s="4">
        <v>1.9259259259259258</v>
      </c>
      <c r="W103" s="4">
        <v>1.7407407407407407</v>
      </c>
      <c r="X103" s="4">
        <v>2.3333333333333335</v>
      </c>
      <c r="Y103" s="4">
        <v>2.2222222222222223</v>
      </c>
      <c r="Z103" s="4">
        <v>1.962962962962963</v>
      </c>
      <c r="AA103" s="3"/>
      <c r="AB103" s="2">
        <v>2</v>
      </c>
      <c r="AC103" s="2" t="s">
        <v>222</v>
      </c>
      <c r="AD103" s="2">
        <v>4</v>
      </c>
      <c r="AE103" s="2">
        <v>2</v>
      </c>
      <c r="AF103" s="2">
        <v>2</v>
      </c>
      <c r="AG103" s="2">
        <v>2</v>
      </c>
      <c r="AH103" s="2">
        <v>2</v>
      </c>
      <c r="AI103" s="2">
        <v>2</v>
      </c>
      <c r="AJ103" s="2">
        <v>3</v>
      </c>
      <c r="AK103" s="2">
        <v>4</v>
      </c>
      <c r="AL103" s="2">
        <v>3</v>
      </c>
      <c r="AN103" s="2">
        <v>9</v>
      </c>
      <c r="AO103" s="2" t="s">
        <v>222</v>
      </c>
      <c r="AP103" s="2">
        <v>9</v>
      </c>
      <c r="AQ103" s="2">
        <v>9</v>
      </c>
      <c r="AR103" s="2">
        <v>9</v>
      </c>
      <c r="AS103" s="2">
        <v>9</v>
      </c>
      <c r="AT103" s="2">
        <v>9</v>
      </c>
      <c r="AU103" s="2">
        <v>9</v>
      </c>
      <c r="AV103" s="2">
        <v>9</v>
      </c>
      <c r="AW103" s="2">
        <v>9</v>
      </c>
      <c r="AX103" s="2">
        <v>9</v>
      </c>
    </row>
    <row r="104" spans="1:50" x14ac:dyDescent="0.2">
      <c r="D104" s="10" t="s">
        <v>254</v>
      </c>
      <c r="P104" s="11">
        <v>0</v>
      </c>
      <c r="Q104" s="11">
        <v>0.10869565217391304</v>
      </c>
      <c r="R104" s="11">
        <v>0.34666666666666668</v>
      </c>
      <c r="S104" s="11">
        <v>0.39726027397260272</v>
      </c>
      <c r="T104" s="11">
        <v>0.15189873417721519</v>
      </c>
      <c r="U104" s="11">
        <v>0.36708860759493672</v>
      </c>
      <c r="V104" s="11">
        <v>0.39240506329113922</v>
      </c>
      <c r="W104" s="11">
        <v>0.41772151898734178</v>
      </c>
      <c r="X104" s="11">
        <v>0.53846153846153844</v>
      </c>
      <c r="Y104" s="11">
        <v>0.5</v>
      </c>
      <c r="Z104" s="11" t="s">
        <v>222</v>
      </c>
      <c r="AB104" s="11">
        <v>0.18032786885245902</v>
      </c>
      <c r="AC104" s="11">
        <v>0.67391304347826086</v>
      </c>
      <c r="AD104" s="11">
        <v>0.50666666666666671</v>
      </c>
      <c r="AE104" s="11">
        <v>0.52054794520547942</v>
      </c>
      <c r="AF104" s="11">
        <v>0.30379746835443039</v>
      </c>
      <c r="AG104" s="11">
        <v>0.50632911392405067</v>
      </c>
      <c r="AH104" s="11">
        <v>0.54430379746835444</v>
      </c>
      <c r="AI104" s="11">
        <v>0.55696202531645567</v>
      </c>
      <c r="AJ104" s="11">
        <v>0.61538461538461542</v>
      </c>
      <c r="AK104" s="11">
        <v>0.61538461538461542</v>
      </c>
      <c r="AL104" s="11">
        <v>0.70512820512820518</v>
      </c>
      <c r="AM104" s="10" t="s">
        <v>267</v>
      </c>
      <c r="AN104" s="14">
        <v>3.2786885245901641E-2</v>
      </c>
      <c r="AO104" s="14">
        <v>0.36956521739130432</v>
      </c>
      <c r="AP104" s="14">
        <v>0.57333333333333336</v>
      </c>
      <c r="AQ104" s="14">
        <v>0.60273972602739723</v>
      </c>
      <c r="AR104" s="14">
        <v>0.22784810126582278</v>
      </c>
      <c r="AS104" s="14">
        <v>0.569620253164557</v>
      </c>
      <c r="AT104" s="14">
        <v>0.569620253164557</v>
      </c>
      <c r="AU104" s="14">
        <v>0.55696202531645567</v>
      </c>
      <c r="AV104" s="14">
        <v>0.60256410256410253</v>
      </c>
      <c r="AW104" s="14">
        <v>0.61538461538461542</v>
      </c>
      <c r="AX104" s="14">
        <v>0.61538461538461542</v>
      </c>
    </row>
    <row r="105" spans="1:50" x14ac:dyDescent="0.2">
      <c r="AA105" s="10" t="s">
        <v>269</v>
      </c>
      <c r="AB105" s="6">
        <v>6.081967213114754</v>
      </c>
      <c r="AC105" s="6">
        <v>11.282608695652174</v>
      </c>
      <c r="AD105" s="6">
        <v>11.16</v>
      </c>
      <c r="AE105" s="6">
        <v>11.41095890410959</v>
      </c>
      <c r="AF105" s="6">
        <v>9.075949367088608</v>
      </c>
      <c r="AG105" s="6">
        <v>11.316455696202532</v>
      </c>
      <c r="AH105" s="6">
        <v>11.848101265822784</v>
      </c>
      <c r="AI105" s="6">
        <v>12.063291139240507</v>
      </c>
      <c r="AJ105" s="6">
        <v>13.384615384615385</v>
      </c>
      <c r="AK105" s="6">
        <v>12.833333333333334</v>
      </c>
      <c r="AL105" s="6">
        <v>13.435897435897436</v>
      </c>
      <c r="AM105" s="10" t="s">
        <v>269</v>
      </c>
      <c r="AN105" s="6">
        <v>12.655737704918034</v>
      </c>
      <c r="AO105" s="6">
        <v>17.673913043478262</v>
      </c>
      <c r="AP105" s="6">
        <v>19.093333333333334</v>
      </c>
      <c r="AQ105" s="6">
        <v>19.424657534246574</v>
      </c>
      <c r="AR105" s="6">
        <v>15.898734177215189</v>
      </c>
      <c r="AS105" s="6">
        <v>19.341772151898734</v>
      </c>
      <c r="AT105" s="6">
        <v>20.063291139240505</v>
      </c>
      <c r="AU105" s="6">
        <v>19.822784810126581</v>
      </c>
      <c r="AV105" s="6">
        <v>20.115384615384617</v>
      </c>
      <c r="AW105" s="6">
        <v>19.935897435897434</v>
      </c>
      <c r="AX105" s="6">
        <v>20.153846153846153</v>
      </c>
    </row>
    <row r="106" spans="1:50" x14ac:dyDescent="0.2">
      <c r="P106" s="8">
        <v>44621</v>
      </c>
      <c r="Q106" s="8" t="s">
        <v>212</v>
      </c>
      <c r="R106" s="8" t="s">
        <v>213</v>
      </c>
      <c r="S106" s="8" t="s">
        <v>214</v>
      </c>
      <c r="T106" s="8" t="s">
        <v>215</v>
      </c>
      <c r="U106" s="8" t="s">
        <v>262</v>
      </c>
      <c r="V106" s="8" t="s">
        <v>285</v>
      </c>
      <c r="W106" s="8" t="s">
        <v>314</v>
      </c>
      <c r="X106" s="8">
        <v>45383</v>
      </c>
      <c r="Y106" s="8">
        <v>45474</v>
      </c>
      <c r="Z106" s="8">
        <v>45566</v>
      </c>
      <c r="AA106" s="10" t="s">
        <v>268</v>
      </c>
      <c r="AB106" s="13">
        <v>371</v>
      </c>
      <c r="AC106" s="13">
        <v>519</v>
      </c>
      <c r="AD106" s="13">
        <v>837</v>
      </c>
      <c r="AE106" s="13">
        <v>833</v>
      </c>
      <c r="AF106" s="13">
        <v>717</v>
      </c>
      <c r="AG106" s="13">
        <v>894</v>
      </c>
      <c r="AH106" s="13">
        <v>936</v>
      </c>
      <c r="AI106" s="13">
        <v>953</v>
      </c>
      <c r="AJ106" s="13">
        <v>1044</v>
      </c>
      <c r="AK106" s="13">
        <v>1001</v>
      </c>
      <c r="AL106" s="13">
        <v>1048</v>
      </c>
      <c r="AM106" s="10" t="s">
        <v>268</v>
      </c>
      <c r="AN106" s="13">
        <v>772</v>
      </c>
      <c r="AO106" s="13">
        <v>813</v>
      </c>
      <c r="AP106" s="13">
        <v>1432</v>
      </c>
      <c r="AQ106" s="13">
        <v>1418</v>
      </c>
      <c r="AR106" s="13">
        <v>1256</v>
      </c>
      <c r="AS106" s="13">
        <v>1528</v>
      </c>
      <c r="AT106" s="13">
        <v>1585</v>
      </c>
      <c r="AU106" s="13">
        <v>1566</v>
      </c>
      <c r="AV106" s="13">
        <v>1569</v>
      </c>
      <c r="AW106" s="13">
        <v>1555</v>
      </c>
      <c r="AX106" s="13">
        <v>1572</v>
      </c>
    </row>
    <row r="107" spans="1:50" x14ac:dyDescent="0.2">
      <c r="D107" s="10" t="s">
        <v>253</v>
      </c>
      <c r="P107" s="4">
        <v>7.1481481481481479</v>
      </c>
      <c r="Q107" s="4">
        <v>9.5740740740740726</v>
      </c>
      <c r="R107" s="4">
        <v>11.75925925925926</v>
      </c>
      <c r="S107" s="4">
        <v>12</v>
      </c>
      <c r="T107" s="4">
        <v>7.5740740740740744</v>
      </c>
      <c r="U107" s="4">
        <v>10.907407407407408</v>
      </c>
      <c r="V107" s="4">
        <v>11.222222222222221</v>
      </c>
      <c r="W107" s="4">
        <v>11.407407407407408</v>
      </c>
      <c r="X107" s="4">
        <v>12.444444444444445</v>
      </c>
      <c r="Y107" s="4">
        <v>12.351851851851851</v>
      </c>
      <c r="Z107" s="4">
        <v>12.296296296296296</v>
      </c>
    </row>
    <row r="108" spans="1:50" x14ac:dyDescent="0.2">
      <c r="D108" s="10" t="s">
        <v>252</v>
      </c>
      <c r="P108" s="4">
        <v>4.5925925925925926</v>
      </c>
      <c r="Q108" s="4">
        <v>8.2222222222222214</v>
      </c>
      <c r="R108" s="4">
        <v>10.037037037037036</v>
      </c>
      <c r="S108" s="4">
        <v>10.555555555555555</v>
      </c>
      <c r="T108" s="4">
        <v>5.6296296296296298</v>
      </c>
      <c r="U108" s="4">
        <v>8.0000000000000018</v>
      </c>
      <c r="V108" s="4">
        <v>8.518518518518519</v>
      </c>
      <c r="W108" s="4">
        <v>8.5925925925925917</v>
      </c>
      <c r="X108" s="4">
        <v>10.351851851851851</v>
      </c>
      <c r="Y108" s="4">
        <v>10</v>
      </c>
      <c r="Z108" s="4">
        <v>10.592592592592592</v>
      </c>
    </row>
    <row r="109" spans="1:50" x14ac:dyDescent="0.2">
      <c r="D109" s="10" t="s">
        <v>251</v>
      </c>
      <c r="P109" s="4">
        <v>3.4814814814814814</v>
      </c>
      <c r="Q109" s="4">
        <v>7.2037037037037042</v>
      </c>
      <c r="R109" s="4">
        <v>8.2037037037037042</v>
      </c>
      <c r="S109" s="4">
        <v>8.2962962962962958</v>
      </c>
      <c r="T109" s="4">
        <v>4.7037037037037033</v>
      </c>
      <c r="U109" s="4">
        <v>5.4444444444444446</v>
      </c>
      <c r="V109" s="4">
        <v>5.5925925925925926</v>
      </c>
      <c r="W109" s="4">
        <v>5.2777777777777786</v>
      </c>
      <c r="X109" s="4">
        <v>6.2037037037037042</v>
      </c>
      <c r="Y109" s="4">
        <v>5.9351851851851851</v>
      </c>
      <c r="Z109" s="4">
        <v>6.0462962962962967</v>
      </c>
    </row>
    <row r="113" spans="4:50" x14ac:dyDescent="0.2">
      <c r="D113" s="87" t="s">
        <v>317</v>
      </c>
      <c r="E113" s="87" t="s">
        <v>282</v>
      </c>
      <c r="F113" s="87" t="s">
        <v>283</v>
      </c>
      <c r="G113" s="87" t="s">
        <v>282</v>
      </c>
      <c r="H113" s="87" t="s">
        <v>283</v>
      </c>
      <c r="I113" s="87" t="s">
        <v>282</v>
      </c>
      <c r="J113" s="87" t="s">
        <v>292</v>
      </c>
      <c r="K113" s="87" t="s">
        <v>283</v>
      </c>
      <c r="L113" s="87" t="s">
        <v>282</v>
      </c>
      <c r="M113" s="87" t="s">
        <v>292</v>
      </c>
      <c r="N113" s="87" t="s">
        <v>283</v>
      </c>
      <c r="P113" s="97" t="s">
        <v>264</v>
      </c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B113" s="97" t="s">
        <v>344</v>
      </c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N113" s="97" t="s">
        <v>265</v>
      </c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</row>
    <row r="114" spans="4:50" x14ac:dyDescent="0.2"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P114" s="8">
        <v>44621</v>
      </c>
      <c r="Q114" s="8" t="s">
        <v>212</v>
      </c>
      <c r="R114" s="8" t="s">
        <v>213</v>
      </c>
      <c r="S114" s="8" t="s">
        <v>214</v>
      </c>
      <c r="T114" s="8" t="s">
        <v>215</v>
      </c>
      <c r="U114" s="8" t="s">
        <v>262</v>
      </c>
      <c r="V114" s="8" t="s">
        <v>285</v>
      </c>
      <c r="W114" s="8" t="s">
        <v>314</v>
      </c>
      <c r="X114" s="8">
        <v>45383</v>
      </c>
      <c r="Y114" s="8">
        <v>45474</v>
      </c>
      <c r="Z114" s="8">
        <v>45566</v>
      </c>
      <c r="AB114" s="8">
        <v>44621</v>
      </c>
      <c r="AC114" s="8" t="s">
        <v>212</v>
      </c>
      <c r="AD114" s="8" t="s">
        <v>213</v>
      </c>
      <c r="AE114" s="8" t="s">
        <v>214</v>
      </c>
      <c r="AF114" s="8" t="s">
        <v>215</v>
      </c>
      <c r="AG114" s="8" t="s">
        <v>262</v>
      </c>
      <c r="AH114" s="8" t="s">
        <v>285</v>
      </c>
      <c r="AI114" s="8" t="s">
        <v>314</v>
      </c>
      <c r="AJ114" s="8">
        <v>45383</v>
      </c>
      <c r="AK114" s="8">
        <v>45474</v>
      </c>
      <c r="AL114" s="8">
        <v>45566</v>
      </c>
      <c r="AN114" s="8">
        <v>44621</v>
      </c>
      <c r="AO114" s="8" t="s">
        <v>212</v>
      </c>
      <c r="AP114" s="8" t="s">
        <v>213</v>
      </c>
      <c r="AQ114" s="8" t="s">
        <v>214</v>
      </c>
      <c r="AR114" s="8" t="s">
        <v>215</v>
      </c>
      <c r="AS114" s="8" t="s">
        <v>262</v>
      </c>
      <c r="AT114" s="8" t="s">
        <v>285</v>
      </c>
      <c r="AU114" s="8" t="s">
        <v>314</v>
      </c>
      <c r="AV114" s="8">
        <v>45383</v>
      </c>
      <c r="AW114" s="8">
        <v>45474</v>
      </c>
      <c r="AX114" s="8">
        <v>45566</v>
      </c>
    </row>
    <row r="115" spans="4:50" x14ac:dyDescent="0.2">
      <c r="D115" t="s">
        <v>274</v>
      </c>
      <c r="E115" s="19" t="e">
        <v>#DIV/0!</v>
      </c>
      <c r="F115" s="20">
        <v>4.28E-3</v>
      </c>
      <c r="G115" s="19" t="e">
        <v>#DIV/0!</v>
      </c>
      <c r="H115" s="20">
        <v>4.2933333333333322E-3</v>
      </c>
      <c r="I115" s="19">
        <v>7.6899999999999996E-2</v>
      </c>
      <c r="J115" s="19">
        <v>7.6899999999999996E-2</v>
      </c>
      <c r="K115" s="20">
        <v>4.5000000000000005E-3</v>
      </c>
      <c r="L115" s="20">
        <v>7.4920000000000014E-2</v>
      </c>
      <c r="M115" s="20">
        <v>7.4920000000000014E-2</v>
      </c>
      <c r="N115" s="20">
        <v>2.7533333333333329E-3</v>
      </c>
      <c r="O115" s="6"/>
      <c r="P115" s="6">
        <v>3.5341130604288495</v>
      </c>
      <c r="Q115" s="6">
        <v>5.1922398589065253</v>
      </c>
      <c r="R115" s="6">
        <v>6.0353535353535364</v>
      </c>
      <c r="S115" s="6">
        <v>4.7996632996632993</v>
      </c>
      <c r="T115" s="6">
        <v>3.4219001610305959</v>
      </c>
      <c r="U115" s="6">
        <v>6.1336553945249586</v>
      </c>
      <c r="V115" s="6">
        <v>7.6859903381642507</v>
      </c>
      <c r="W115" s="6">
        <v>8.4041867954911407</v>
      </c>
      <c r="X115" s="6">
        <v>11.717171717171716</v>
      </c>
      <c r="Y115" s="6">
        <v>12.092592592592592</v>
      </c>
      <c r="Z115" s="6">
        <v>13.641414141414144</v>
      </c>
      <c r="AB115" s="6">
        <v>4.8421052631578947</v>
      </c>
      <c r="AC115" s="6">
        <v>7.3809523809523814</v>
      </c>
      <c r="AD115" s="6">
        <v>8.545454545454545</v>
      </c>
      <c r="AE115" s="6">
        <v>6.4545454545454541</v>
      </c>
      <c r="AF115" s="6">
        <v>4.3043478260869561</v>
      </c>
      <c r="AG115" s="6">
        <v>8.2608695652173907</v>
      </c>
      <c r="AH115" s="6">
        <v>10.652173913043478</v>
      </c>
      <c r="AI115" s="6">
        <v>11.956521739130435</v>
      </c>
      <c r="AJ115" s="6">
        <v>16.681818181818183</v>
      </c>
      <c r="AK115" s="6">
        <v>16.272727272727273</v>
      </c>
      <c r="AL115" s="6">
        <v>18.863636363636363</v>
      </c>
      <c r="AN115" s="6">
        <v>9.2105263157894743</v>
      </c>
      <c r="AO115" s="6">
        <v>11.476190476190476</v>
      </c>
      <c r="AP115" s="6">
        <v>11.954545454545455</v>
      </c>
      <c r="AQ115" s="6">
        <v>11.863636363636363</v>
      </c>
      <c r="AR115" s="6">
        <v>9.1739130434782616</v>
      </c>
      <c r="AS115" s="6">
        <v>15.478260869565217</v>
      </c>
      <c r="AT115" s="6">
        <v>16.956521739130434</v>
      </c>
      <c r="AU115" s="6">
        <v>17.391304347826086</v>
      </c>
      <c r="AV115" s="6">
        <v>22</v>
      </c>
      <c r="AW115" s="6">
        <v>22.318181818181817</v>
      </c>
      <c r="AX115" s="6">
        <v>25.40909090909091</v>
      </c>
    </row>
    <row r="116" spans="4:50" x14ac:dyDescent="0.2">
      <c r="D116" t="s">
        <v>277</v>
      </c>
      <c r="E116" s="19" t="e">
        <v>#DIV/0!</v>
      </c>
      <c r="F116" s="20">
        <v>9.4666666666666673E-4</v>
      </c>
      <c r="G116" s="19" t="e">
        <v>#DIV/0!</v>
      </c>
      <c r="H116" s="20">
        <v>1.0999999999999998E-3</v>
      </c>
      <c r="I116" s="19">
        <v>6.9220000000000004E-2</v>
      </c>
      <c r="J116" s="19">
        <v>5.5700000000000006E-2</v>
      </c>
      <c r="K116" s="20">
        <v>1.2666666666666666E-3</v>
      </c>
      <c r="L116" s="20">
        <v>8.9879999999999988E-2</v>
      </c>
      <c r="M116" s="20">
        <v>7.0573333333333335E-2</v>
      </c>
      <c r="N116" s="20">
        <v>1.0200000000000001E-3</v>
      </c>
      <c r="O116" s="6"/>
      <c r="P116" s="6">
        <v>6.6772486772486763</v>
      </c>
      <c r="Q116" s="6">
        <v>8.2364672364672362</v>
      </c>
      <c r="R116" s="6">
        <v>10.810185185185185</v>
      </c>
      <c r="S116" s="6">
        <v>11.726851851851851</v>
      </c>
      <c r="T116" s="6">
        <v>7.1157407407407414</v>
      </c>
      <c r="U116" s="6">
        <v>11.708333333333334</v>
      </c>
      <c r="V116" s="6">
        <v>11.648148148148147</v>
      </c>
      <c r="W116" s="6">
        <v>11.532407407407405</v>
      </c>
      <c r="X116" s="6">
        <v>12.381944444444446</v>
      </c>
      <c r="Y116" s="6">
        <v>12.847222222222223</v>
      </c>
      <c r="Z116" s="6">
        <v>12.662037037037036</v>
      </c>
      <c r="AB116" s="6">
        <v>10</v>
      </c>
      <c r="AC116" s="6">
        <v>12.076923076923077</v>
      </c>
      <c r="AD116" s="6">
        <v>14.5625</v>
      </c>
      <c r="AE116" s="6">
        <v>15.9375</v>
      </c>
      <c r="AF116" s="6">
        <v>10.375</v>
      </c>
      <c r="AG116" s="6">
        <v>16.5</v>
      </c>
      <c r="AH116" s="6">
        <v>16.6875</v>
      </c>
      <c r="AI116" s="6">
        <v>16.125</v>
      </c>
      <c r="AJ116" s="6">
        <v>17.125</v>
      </c>
      <c r="AK116" s="6">
        <v>17.75</v>
      </c>
      <c r="AL116" s="6">
        <v>17.625</v>
      </c>
      <c r="AN116" s="6">
        <v>14.357142857142858</v>
      </c>
      <c r="AO116" s="6">
        <v>16.076923076923077</v>
      </c>
      <c r="AP116" s="6">
        <v>24.4375</v>
      </c>
      <c r="AQ116" s="6">
        <v>25</v>
      </c>
      <c r="AR116" s="6">
        <v>15.5</v>
      </c>
      <c r="AS116" s="6">
        <v>25</v>
      </c>
      <c r="AT116" s="6">
        <v>25</v>
      </c>
      <c r="AU116" s="6">
        <v>24.4375</v>
      </c>
      <c r="AV116" s="6">
        <v>25</v>
      </c>
      <c r="AW116" s="6">
        <v>24.9375</v>
      </c>
      <c r="AX116" s="6">
        <v>25</v>
      </c>
    </row>
    <row r="117" spans="4:50" x14ac:dyDescent="0.2">
      <c r="D117" t="s">
        <v>279</v>
      </c>
      <c r="E117" s="19" t="e">
        <v>#DIV/0!</v>
      </c>
      <c r="F117" s="20">
        <v>2.0666666666666667E-3</v>
      </c>
      <c r="G117" s="19" t="e">
        <v>#DIV/0!</v>
      </c>
      <c r="H117" s="20">
        <v>1.8333333333333335E-3</v>
      </c>
      <c r="I117" s="19">
        <v>7.6633333333333331E-2</v>
      </c>
      <c r="J117" s="19">
        <v>7.6633333333333331E-2</v>
      </c>
      <c r="K117" s="20">
        <v>1.9333333333333331E-3</v>
      </c>
      <c r="L117" s="20">
        <v>6.189999999999999E-2</v>
      </c>
      <c r="M117" s="20">
        <v>6.189999999999999E-2</v>
      </c>
      <c r="N117" s="20">
        <v>2.133333333333333E-3</v>
      </c>
      <c r="O117" s="6"/>
      <c r="P117" s="6">
        <v>2.3777777777777773</v>
      </c>
      <c r="Q117" s="6">
        <v>2.7283950617283952</v>
      </c>
      <c r="R117" s="6">
        <v>2.2129629629629628</v>
      </c>
      <c r="S117" s="6">
        <v>5.8148148148148149</v>
      </c>
      <c r="T117" s="6">
        <v>3.4567901234567899</v>
      </c>
      <c r="U117" s="6">
        <v>3.9506172839506171</v>
      </c>
      <c r="V117" s="6">
        <v>6.5370370370370354</v>
      </c>
      <c r="W117" s="6">
        <v>6.6049382716049374</v>
      </c>
      <c r="X117" s="6">
        <v>11.141975308641975</v>
      </c>
      <c r="Y117" s="6">
        <v>11.907407407407407</v>
      </c>
      <c r="Z117" s="6">
        <v>12.598765432098766</v>
      </c>
      <c r="AB117" s="6">
        <v>3</v>
      </c>
      <c r="AC117" s="6">
        <v>4</v>
      </c>
      <c r="AD117" s="6">
        <v>3</v>
      </c>
      <c r="AE117" s="6">
        <v>7</v>
      </c>
      <c r="AF117" s="6">
        <v>4.5</v>
      </c>
      <c r="AG117" s="6">
        <v>5</v>
      </c>
      <c r="AH117" s="6">
        <v>9</v>
      </c>
      <c r="AI117" s="6">
        <v>9.1666666666666661</v>
      </c>
      <c r="AJ117" s="6">
        <v>15.666666666666666</v>
      </c>
      <c r="AK117" s="6">
        <v>16.5</v>
      </c>
      <c r="AL117" s="6">
        <v>17.5</v>
      </c>
      <c r="AN117" s="6">
        <v>10</v>
      </c>
      <c r="AO117" s="6">
        <v>10.666666666666666</v>
      </c>
      <c r="AP117" s="6">
        <v>6.5</v>
      </c>
      <c r="AQ117" s="6">
        <v>12.5</v>
      </c>
      <c r="AR117" s="6">
        <v>8.6666666666666661</v>
      </c>
      <c r="AS117" s="6">
        <v>12.166666666666666</v>
      </c>
      <c r="AT117" s="6">
        <v>17.166666666666668</v>
      </c>
      <c r="AU117" s="6">
        <v>17.166666666666668</v>
      </c>
      <c r="AV117" s="6">
        <v>22.166666666666668</v>
      </c>
      <c r="AW117" s="6">
        <v>22.166666666666668</v>
      </c>
      <c r="AX117" s="6">
        <v>23.666666666666668</v>
      </c>
    </row>
    <row r="118" spans="4:50" x14ac:dyDescent="0.2">
      <c r="D118" t="s">
        <v>275</v>
      </c>
      <c r="E118" s="19" t="e">
        <v>#DIV/0!</v>
      </c>
      <c r="F118" s="20">
        <v>1.1636363636363634E-3</v>
      </c>
      <c r="G118" s="19" t="e">
        <v>#DIV/0!</v>
      </c>
      <c r="H118" s="20">
        <v>1.190909090909091E-3</v>
      </c>
      <c r="I118" s="19">
        <v>5.8381818181818194E-2</v>
      </c>
      <c r="J118" s="19">
        <v>5.8381818181818194E-2</v>
      </c>
      <c r="K118" s="20">
        <v>1.1545454545454545E-3</v>
      </c>
      <c r="L118" s="20">
        <v>6.082727272727273E-2</v>
      </c>
      <c r="M118" s="20">
        <v>6.082727272727273E-2</v>
      </c>
      <c r="N118" s="20">
        <v>1.0727272727272729E-3</v>
      </c>
      <c r="O118" s="6"/>
      <c r="P118" s="6">
        <v>8.5370370370370363</v>
      </c>
      <c r="Q118" s="6">
        <v>13.240740740740742</v>
      </c>
      <c r="R118" s="6">
        <v>11.936507936507937</v>
      </c>
      <c r="S118" s="6">
        <v>11.955026455026458</v>
      </c>
      <c r="T118" s="6">
        <v>12.314814814814813</v>
      </c>
      <c r="U118" s="6">
        <v>11.394179894179896</v>
      </c>
      <c r="V118" s="6">
        <v>11.431216931216934</v>
      </c>
      <c r="W118" s="6">
        <v>13.055555555555555</v>
      </c>
      <c r="X118" s="6">
        <v>12.84126984126984</v>
      </c>
      <c r="Y118" s="6">
        <v>12.198412698412696</v>
      </c>
      <c r="Z118" s="6">
        <v>12.28835978835979</v>
      </c>
      <c r="AB118" s="6">
        <v>11.5</v>
      </c>
      <c r="AC118" s="6">
        <v>19</v>
      </c>
      <c r="AD118" s="6">
        <v>16.357142857142858</v>
      </c>
      <c r="AE118" s="6">
        <v>16.428571428571427</v>
      </c>
      <c r="AF118" s="6">
        <v>16.285714285714285</v>
      </c>
      <c r="AG118" s="6">
        <v>15.5</v>
      </c>
      <c r="AH118" s="6">
        <v>15.714285714285714</v>
      </c>
      <c r="AI118" s="6">
        <v>17.714285714285715</v>
      </c>
      <c r="AJ118" s="6">
        <v>17.785714285714285</v>
      </c>
      <c r="AK118" s="6">
        <v>16.357142857142858</v>
      </c>
      <c r="AL118" s="6">
        <v>17.214285714285715</v>
      </c>
      <c r="AN118" s="6">
        <v>19.5</v>
      </c>
      <c r="AO118" s="6">
        <v>24</v>
      </c>
      <c r="AP118" s="6">
        <v>25</v>
      </c>
      <c r="AQ118" s="6">
        <v>24.928571428571427</v>
      </c>
      <c r="AR118" s="6">
        <v>25</v>
      </c>
      <c r="AS118" s="6">
        <v>25</v>
      </c>
      <c r="AT118" s="6">
        <v>25</v>
      </c>
      <c r="AU118" s="6">
        <v>25</v>
      </c>
      <c r="AV118" s="6">
        <v>25</v>
      </c>
      <c r="AW118" s="6">
        <v>25</v>
      </c>
      <c r="AX118" s="6">
        <v>25</v>
      </c>
    </row>
    <row r="119" spans="4:50" x14ac:dyDescent="0.2">
      <c r="D119" t="s">
        <v>278</v>
      </c>
      <c r="E119" s="19" t="e">
        <v>#DIV/0!</v>
      </c>
      <c r="F119" s="20">
        <v>1.1424999999999999E-2</v>
      </c>
      <c r="G119" s="19" t="e">
        <v>#DIV/0!</v>
      </c>
      <c r="H119" s="20">
        <v>1.0862500000000001E-2</v>
      </c>
      <c r="I119" s="19">
        <v>0.137625</v>
      </c>
      <c r="J119" s="19">
        <v>0.1156875</v>
      </c>
      <c r="K119" s="20">
        <v>1.0674999999999999E-2</v>
      </c>
      <c r="L119" s="20">
        <v>0.17347499999999999</v>
      </c>
      <c r="M119" s="20">
        <v>0.14761250000000001</v>
      </c>
      <c r="N119" s="20">
        <v>6.4625000000000004E-3</v>
      </c>
      <c r="O119" s="6"/>
      <c r="P119" s="6">
        <v>3.8065843621399176</v>
      </c>
      <c r="Q119" s="6" t="s">
        <v>222</v>
      </c>
      <c r="R119" s="6">
        <v>9.8600823045267489</v>
      </c>
      <c r="S119" s="6">
        <v>9.4444444444444429</v>
      </c>
      <c r="T119" s="6">
        <v>5.2592592592592595</v>
      </c>
      <c r="U119" s="6">
        <v>9.7366255144032934</v>
      </c>
      <c r="V119" s="6">
        <v>10.152263374485598</v>
      </c>
      <c r="W119" s="6">
        <v>10.102880658436213</v>
      </c>
      <c r="X119" s="6">
        <v>11.065843621399177</v>
      </c>
      <c r="Y119" s="6">
        <v>10.979423868312757</v>
      </c>
      <c r="Z119" s="6">
        <v>11.078189300411522</v>
      </c>
      <c r="AB119" s="6">
        <v>4.4444444444444446</v>
      </c>
      <c r="AC119" s="6" t="s">
        <v>222</v>
      </c>
      <c r="AD119" s="6">
        <v>13.222222222222221</v>
      </c>
      <c r="AE119" s="6">
        <v>12.333333333333334</v>
      </c>
      <c r="AF119" s="6">
        <v>6.8888888888888893</v>
      </c>
      <c r="AG119" s="6">
        <v>12.777777777777779</v>
      </c>
      <c r="AH119" s="6">
        <v>13.444444444444445</v>
      </c>
      <c r="AI119" s="6">
        <v>13.777777777777779</v>
      </c>
      <c r="AJ119" s="6">
        <v>15</v>
      </c>
      <c r="AK119" s="6">
        <v>15</v>
      </c>
      <c r="AL119" s="6">
        <v>15.222222222222221</v>
      </c>
      <c r="AN119" s="6">
        <v>12.111111111111111</v>
      </c>
      <c r="AO119" s="6" t="s">
        <v>222</v>
      </c>
      <c r="AP119" s="6">
        <v>23</v>
      </c>
      <c r="AQ119" s="6">
        <v>23</v>
      </c>
      <c r="AR119" s="6">
        <v>15.777777777777779</v>
      </c>
      <c r="AS119" s="6">
        <v>23.666666666666668</v>
      </c>
      <c r="AT119" s="6">
        <v>25</v>
      </c>
      <c r="AU119" s="6">
        <v>24.333333333333332</v>
      </c>
      <c r="AV119" s="6">
        <v>25</v>
      </c>
      <c r="AW119" s="6">
        <v>24.888888888888889</v>
      </c>
      <c r="AX119" s="6">
        <v>25</v>
      </c>
    </row>
    <row r="120" spans="4:50" x14ac:dyDescent="0.2">
      <c r="D120" t="s">
        <v>151</v>
      </c>
      <c r="E120" s="19" t="e">
        <v>#DIV/0!</v>
      </c>
      <c r="F120" s="20">
        <v>7.9999999999999993E-4</v>
      </c>
      <c r="G120" s="19" t="e">
        <v>#DIV/0!</v>
      </c>
      <c r="H120" s="20">
        <v>1.0249999999999999E-3</v>
      </c>
      <c r="I120" s="19">
        <v>5.2949999999999997E-2</v>
      </c>
      <c r="J120" s="19">
        <v>5.2949999999999997E-2</v>
      </c>
      <c r="K120" s="20">
        <v>1.0250000000000001E-3</v>
      </c>
      <c r="L120" s="20">
        <v>6.905E-2</v>
      </c>
      <c r="M120" s="20">
        <v>6.905E-2</v>
      </c>
      <c r="N120" s="20">
        <v>7.7500000000000008E-4</v>
      </c>
      <c r="O120" s="6"/>
      <c r="P120" s="6">
        <v>4.8611111111111116</v>
      </c>
      <c r="Q120" s="6" t="s">
        <v>222</v>
      </c>
      <c r="R120" s="6">
        <v>4.5740740740740744</v>
      </c>
      <c r="S120" s="6">
        <v>5.9166666666666661</v>
      </c>
      <c r="T120" s="6">
        <v>4.1259259259259258</v>
      </c>
      <c r="U120" s="6">
        <v>7.0518518518518523</v>
      </c>
      <c r="V120" s="6">
        <v>6.525925925925927</v>
      </c>
      <c r="W120" s="6">
        <v>7.6444444444444439</v>
      </c>
      <c r="X120" s="6">
        <v>7.8592592592592583</v>
      </c>
      <c r="Y120" s="6">
        <v>6.4222222222222216</v>
      </c>
      <c r="Z120" s="6">
        <v>8.1703703703703692</v>
      </c>
      <c r="AB120" s="6">
        <v>8.25</v>
      </c>
      <c r="AC120" s="6" t="s">
        <v>222</v>
      </c>
      <c r="AD120" s="6">
        <v>6.5</v>
      </c>
      <c r="AE120" s="6">
        <v>8.75</v>
      </c>
      <c r="AF120" s="6">
        <v>7.75</v>
      </c>
      <c r="AG120" s="6">
        <v>10</v>
      </c>
      <c r="AH120" s="6">
        <v>9.1999999999999993</v>
      </c>
      <c r="AI120" s="6">
        <v>10.8</v>
      </c>
      <c r="AJ120" s="6">
        <v>11</v>
      </c>
      <c r="AK120" s="6">
        <v>8.8000000000000007</v>
      </c>
      <c r="AL120" s="6">
        <v>12.4</v>
      </c>
      <c r="AN120" s="6">
        <v>11.75</v>
      </c>
      <c r="AO120" s="6" t="s">
        <v>222</v>
      </c>
      <c r="AP120" s="6">
        <v>12</v>
      </c>
      <c r="AQ120" s="6">
        <v>11.75</v>
      </c>
      <c r="AR120" s="6">
        <v>12</v>
      </c>
      <c r="AS120" s="6">
        <v>14</v>
      </c>
      <c r="AT120" s="6">
        <v>13.4</v>
      </c>
      <c r="AU120" s="6">
        <v>14</v>
      </c>
      <c r="AV120" s="6">
        <v>14.6</v>
      </c>
      <c r="AW120" s="6">
        <v>14.2</v>
      </c>
      <c r="AX120" s="6">
        <v>14.4</v>
      </c>
    </row>
    <row r="121" spans="4:50" x14ac:dyDescent="0.2">
      <c r="D121" t="s">
        <v>280</v>
      </c>
      <c r="E121" s="19" t="e">
        <v>#DIV/0!</v>
      </c>
      <c r="F121" s="20">
        <v>7.9999999999999993E-4</v>
      </c>
      <c r="G121" s="19" t="e">
        <v>#DIV/0!</v>
      </c>
      <c r="H121" s="20">
        <v>8.9999999999999998E-4</v>
      </c>
      <c r="I121" s="19">
        <v>4.725E-2</v>
      </c>
      <c r="J121" s="19">
        <v>4.36E-2</v>
      </c>
      <c r="K121" s="20">
        <v>1.0499999999999999E-3</v>
      </c>
      <c r="L121" s="20">
        <v>4.4350000000000001E-2</v>
      </c>
      <c r="M121" s="20">
        <v>3.8850000000000003E-2</v>
      </c>
      <c r="N121" s="20">
        <v>1.2000000000000001E-3</v>
      </c>
      <c r="O121" s="6"/>
      <c r="P121" s="6">
        <v>5.3888888888888884</v>
      </c>
      <c r="Q121" s="6">
        <v>6.4074074074074074</v>
      </c>
      <c r="R121" s="6">
        <v>5.7407407407407405</v>
      </c>
      <c r="S121" s="6">
        <v>4.3703703703703702</v>
      </c>
      <c r="T121" s="6">
        <v>5.4938271604938267</v>
      </c>
      <c r="U121" s="6">
        <v>6.1604938271604937</v>
      </c>
      <c r="V121" s="6">
        <v>6.7037037037037051</v>
      </c>
      <c r="W121" s="6">
        <v>6.518518518518519</v>
      </c>
      <c r="X121" s="6">
        <v>7.3086419753086416</v>
      </c>
      <c r="Y121" s="6">
        <v>7.0864197530864201</v>
      </c>
      <c r="Z121" s="6">
        <v>7.6049382716049392</v>
      </c>
      <c r="AB121" s="6">
        <v>8</v>
      </c>
      <c r="AC121" s="6"/>
      <c r="AD121" s="6">
        <v>7.666666666666667</v>
      </c>
      <c r="AE121" s="6">
        <v>6.333333333333333</v>
      </c>
      <c r="AF121" s="6">
        <v>7.333333333333333</v>
      </c>
      <c r="AG121" s="6">
        <v>8.6666666666666661</v>
      </c>
      <c r="AH121" s="6">
        <v>10</v>
      </c>
      <c r="AI121" s="6">
        <v>8.6666666666666661</v>
      </c>
      <c r="AJ121" s="6">
        <v>10</v>
      </c>
      <c r="AK121" s="6">
        <v>10</v>
      </c>
      <c r="AL121" s="6">
        <v>10.333333333333334</v>
      </c>
      <c r="AN121" s="6">
        <v>15</v>
      </c>
      <c r="AO121" s="6"/>
      <c r="AP121" s="6">
        <v>13.333333333333334</v>
      </c>
      <c r="AQ121" s="6">
        <v>10.333333333333334</v>
      </c>
      <c r="AR121" s="6">
        <v>13.666666666666666</v>
      </c>
      <c r="AS121" s="6">
        <v>13.666666666666666</v>
      </c>
      <c r="AT121" s="6">
        <v>15.333333333333334</v>
      </c>
      <c r="AU121" s="6">
        <v>15.333333333333334</v>
      </c>
      <c r="AV121" s="6">
        <v>15.333333333333334</v>
      </c>
      <c r="AW121" s="6">
        <v>15.333333333333334</v>
      </c>
      <c r="AX121" s="6">
        <v>15.333333333333334</v>
      </c>
    </row>
    <row r="122" spans="4:50" x14ac:dyDescent="0.2">
      <c r="D122" t="s">
        <v>276</v>
      </c>
      <c r="E122" s="19" t="e">
        <v>#DIV/0!</v>
      </c>
      <c r="F122" s="20">
        <v>7.8888888888888878E-4</v>
      </c>
      <c r="G122" s="19" t="e">
        <v>#DIV/0!</v>
      </c>
      <c r="H122" s="20">
        <v>1.077777777777778E-3</v>
      </c>
      <c r="I122" s="19">
        <v>4.8383333333333341E-2</v>
      </c>
      <c r="J122" s="19">
        <v>4.8383333333333341E-2</v>
      </c>
      <c r="K122" s="20">
        <v>1.1888888888888891E-3</v>
      </c>
      <c r="L122" s="20">
        <v>4.310555555555555E-2</v>
      </c>
      <c r="M122" s="20">
        <v>4.310555555555555E-2</v>
      </c>
      <c r="N122" s="20">
        <v>1.1222222222222224E-3</v>
      </c>
      <c r="O122" s="6"/>
      <c r="P122" s="6">
        <v>3.2785829307568441</v>
      </c>
      <c r="Q122" s="6">
        <v>7.6924315619967816</v>
      </c>
      <c r="R122" s="6">
        <v>5.7407407407407405</v>
      </c>
      <c r="S122" s="6">
        <v>5.1046698872785834</v>
      </c>
      <c r="T122" s="6">
        <v>5.0787037037037042</v>
      </c>
      <c r="U122" s="6">
        <v>5.041666666666667</v>
      </c>
      <c r="V122" s="6">
        <v>5.3132716049382713</v>
      </c>
      <c r="W122" s="6">
        <v>4.9320987654320989</v>
      </c>
      <c r="X122" s="6">
        <v>5.6944444444444429</v>
      </c>
      <c r="Y122" s="6">
        <v>5.3549382716049374</v>
      </c>
      <c r="Z122" s="6">
        <v>5.2299382716049383</v>
      </c>
      <c r="AB122" s="6">
        <v>4.3913043478260869</v>
      </c>
      <c r="AC122" s="6">
        <v>10.695652173913043</v>
      </c>
      <c r="AD122" s="6">
        <v>7.8695652173913047</v>
      </c>
      <c r="AE122" s="6">
        <v>6.8695652173913047</v>
      </c>
      <c r="AF122" s="6">
        <v>7.166666666666667</v>
      </c>
      <c r="AG122" s="6">
        <v>7.333333333333333</v>
      </c>
      <c r="AH122" s="6">
        <v>7.541666666666667</v>
      </c>
      <c r="AI122" s="6">
        <v>7.125</v>
      </c>
      <c r="AJ122" s="6">
        <v>8.5</v>
      </c>
      <c r="AK122" s="6">
        <v>7.333333333333333</v>
      </c>
      <c r="AL122" s="6">
        <v>7.791666666666667</v>
      </c>
      <c r="AN122" s="6">
        <v>12.304347826086957</v>
      </c>
      <c r="AO122" s="6">
        <v>18.652173913043477</v>
      </c>
      <c r="AP122" s="6">
        <v>15.173913043478262</v>
      </c>
      <c r="AQ122" s="6">
        <v>14.695652173913043</v>
      </c>
      <c r="AR122" s="6">
        <v>14.875</v>
      </c>
      <c r="AS122" s="6">
        <v>14.833333333333334</v>
      </c>
      <c r="AT122" s="6">
        <v>15.291666666666666</v>
      </c>
      <c r="AU122" s="6">
        <v>15</v>
      </c>
      <c r="AV122" s="6">
        <v>13.875</v>
      </c>
      <c r="AW122" s="6">
        <v>13.458333333333334</v>
      </c>
      <c r="AX122" s="6">
        <v>14.041666666666666</v>
      </c>
    </row>
    <row r="123" spans="4:50" x14ac:dyDescent="0.2">
      <c r="D123" t="s">
        <v>308</v>
      </c>
      <c r="E123" s="19" t="e">
        <v>#DIV/0!</v>
      </c>
      <c r="F123" s="20">
        <v>3.0000000000000001E-3</v>
      </c>
      <c r="G123" s="19" t="e">
        <v>#DIV/0!</v>
      </c>
      <c r="H123" s="20">
        <v>2.3999999999999998E-3</v>
      </c>
      <c r="I123" s="19">
        <v>0.16400000000000001</v>
      </c>
      <c r="J123" s="19">
        <v>0.16400000000000001</v>
      </c>
      <c r="K123" s="20">
        <v>2.0999999999999999E-3</v>
      </c>
      <c r="L123" s="20"/>
      <c r="M123" s="20"/>
      <c r="N123" s="20">
        <v>1.6000000000000001E-3</v>
      </c>
      <c r="O123" s="6"/>
      <c r="P123" s="6">
        <v>1.8888888888888888</v>
      </c>
      <c r="Q123" s="6" t="s">
        <v>222</v>
      </c>
      <c r="R123" s="6">
        <v>3.074074074074074</v>
      </c>
      <c r="S123" s="6">
        <v>1.9259259259259258</v>
      </c>
      <c r="T123" s="6">
        <v>1.8888888888888888</v>
      </c>
      <c r="U123" s="6">
        <v>2</v>
      </c>
      <c r="V123" s="6">
        <v>1.9259259259259258</v>
      </c>
      <c r="W123" s="6">
        <v>1.7407407407407407</v>
      </c>
      <c r="X123" s="6">
        <v>2.3333333333333335</v>
      </c>
      <c r="Y123" s="6">
        <v>2.2222222222222223</v>
      </c>
      <c r="Z123" s="6">
        <v>1.962962962962963</v>
      </c>
      <c r="AB123" s="6">
        <v>2</v>
      </c>
      <c r="AC123" s="6"/>
      <c r="AD123" s="6">
        <v>4</v>
      </c>
      <c r="AE123" s="6">
        <v>2</v>
      </c>
      <c r="AF123" s="6">
        <v>2</v>
      </c>
      <c r="AG123" s="6">
        <v>2</v>
      </c>
      <c r="AH123" s="6">
        <v>2</v>
      </c>
      <c r="AI123" s="6">
        <v>2</v>
      </c>
      <c r="AJ123" s="6">
        <v>3</v>
      </c>
      <c r="AK123" s="6">
        <v>4</v>
      </c>
      <c r="AL123" s="6">
        <v>3</v>
      </c>
      <c r="AN123" s="6">
        <v>9</v>
      </c>
      <c r="AO123" s="6"/>
      <c r="AP123" s="6">
        <v>9</v>
      </c>
      <c r="AQ123" s="6">
        <v>9</v>
      </c>
      <c r="AR123" s="6">
        <v>9</v>
      </c>
      <c r="AS123" s="6">
        <v>9</v>
      </c>
      <c r="AT123" s="6">
        <v>9</v>
      </c>
      <c r="AU123" s="6">
        <v>9</v>
      </c>
      <c r="AV123" s="6">
        <v>9</v>
      </c>
      <c r="AW123" s="6">
        <v>9</v>
      </c>
      <c r="AX123" s="6">
        <v>9</v>
      </c>
    </row>
    <row r="124" spans="4:50" x14ac:dyDescent="0.2">
      <c r="AQ124" s="6"/>
    </row>
    <row r="125" spans="4:50" ht="15" customHeight="1" x14ac:dyDescent="0.2">
      <c r="D125" s="87" t="s">
        <v>317</v>
      </c>
      <c r="M125" s="102" t="s">
        <v>317</v>
      </c>
      <c r="N125" s="102"/>
      <c r="O125" s="92"/>
      <c r="P125" s="97" t="s">
        <v>266</v>
      </c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B125" s="97" t="s">
        <v>325</v>
      </c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</row>
    <row r="126" spans="4:50" x14ac:dyDescent="0.2">
      <c r="D126" s="88"/>
      <c r="M126" s="102"/>
      <c r="N126" s="102"/>
      <c r="O126" s="92"/>
      <c r="P126" s="8">
        <v>44621</v>
      </c>
      <c r="Q126" s="8" t="s">
        <v>212</v>
      </c>
      <c r="R126" s="8" t="s">
        <v>213</v>
      </c>
      <c r="S126" s="8" t="s">
        <v>214</v>
      </c>
      <c r="T126" s="8" t="s">
        <v>215</v>
      </c>
      <c r="U126" s="8" t="s">
        <v>262</v>
      </c>
      <c r="V126" s="8" t="s">
        <v>285</v>
      </c>
      <c r="W126" s="8" t="s">
        <v>314</v>
      </c>
      <c r="X126" s="8">
        <v>45383</v>
      </c>
      <c r="Y126" s="8">
        <v>45474</v>
      </c>
      <c r="Z126" s="8">
        <v>45566</v>
      </c>
      <c r="AB126" s="8">
        <v>44621</v>
      </c>
      <c r="AC126" s="8" t="s">
        <v>212</v>
      </c>
      <c r="AD126" s="8" t="s">
        <v>213</v>
      </c>
      <c r="AE126" s="8" t="s">
        <v>214</v>
      </c>
      <c r="AF126" s="8" t="s">
        <v>215</v>
      </c>
      <c r="AG126" s="8" t="s">
        <v>262</v>
      </c>
      <c r="AH126" s="8" t="s">
        <v>285</v>
      </c>
      <c r="AI126" s="8" t="s">
        <v>314</v>
      </c>
      <c r="AJ126" s="8">
        <v>45383</v>
      </c>
      <c r="AK126" s="8">
        <v>45474</v>
      </c>
      <c r="AL126" s="8">
        <v>45474</v>
      </c>
    </row>
    <row r="127" spans="4:50" x14ac:dyDescent="0.2">
      <c r="D127" t="s">
        <v>274</v>
      </c>
      <c r="M127" t="s">
        <v>274</v>
      </c>
      <c r="P127">
        <v>19</v>
      </c>
      <c r="Q127">
        <v>21</v>
      </c>
      <c r="R127">
        <v>22</v>
      </c>
      <c r="S127">
        <v>22</v>
      </c>
      <c r="T127">
        <v>23</v>
      </c>
      <c r="U127">
        <v>23</v>
      </c>
      <c r="V127">
        <v>23</v>
      </c>
      <c r="W127">
        <v>23</v>
      </c>
      <c r="X127">
        <v>22</v>
      </c>
      <c r="Y127">
        <v>22</v>
      </c>
      <c r="Z127">
        <v>22</v>
      </c>
      <c r="AB127">
        <v>8</v>
      </c>
      <c r="AC127">
        <v>12</v>
      </c>
      <c r="AD127">
        <v>12</v>
      </c>
      <c r="AE127">
        <v>11</v>
      </c>
      <c r="AF127">
        <v>7</v>
      </c>
      <c r="AG127">
        <v>14</v>
      </c>
      <c r="AH127">
        <v>17</v>
      </c>
      <c r="AI127">
        <v>16</v>
      </c>
      <c r="AJ127">
        <v>20</v>
      </c>
      <c r="AK127">
        <v>21</v>
      </c>
      <c r="AL127">
        <v>23</v>
      </c>
    </row>
    <row r="128" spans="4:50" x14ac:dyDescent="0.2">
      <c r="D128" t="s">
        <v>277</v>
      </c>
      <c r="M128" t="s">
        <v>277</v>
      </c>
      <c r="P128">
        <v>14</v>
      </c>
      <c r="Q128">
        <v>13</v>
      </c>
      <c r="R128">
        <v>16</v>
      </c>
      <c r="S128">
        <v>16</v>
      </c>
      <c r="T128">
        <v>16</v>
      </c>
      <c r="U128">
        <v>16</v>
      </c>
      <c r="V128">
        <v>16</v>
      </c>
      <c r="W128">
        <v>16</v>
      </c>
      <c r="X128">
        <v>16</v>
      </c>
      <c r="Y128">
        <v>16</v>
      </c>
      <c r="Z128">
        <v>16</v>
      </c>
      <c r="AB128">
        <v>13</v>
      </c>
      <c r="AC128">
        <v>14</v>
      </c>
      <c r="AD128">
        <v>19</v>
      </c>
      <c r="AE128">
        <v>20</v>
      </c>
      <c r="AF128">
        <v>14</v>
      </c>
      <c r="AG128">
        <v>19</v>
      </c>
      <c r="AH128">
        <v>20</v>
      </c>
      <c r="AI128">
        <v>21</v>
      </c>
      <c r="AJ128">
        <v>20</v>
      </c>
      <c r="AK128">
        <v>21</v>
      </c>
      <c r="AL128">
        <v>21</v>
      </c>
    </row>
    <row r="129" spans="4:38" x14ac:dyDescent="0.2">
      <c r="D129" t="s">
        <v>279</v>
      </c>
      <c r="M129" t="s">
        <v>279</v>
      </c>
      <c r="P129">
        <v>5</v>
      </c>
      <c r="Q129">
        <v>3</v>
      </c>
      <c r="R129">
        <v>4</v>
      </c>
      <c r="S129">
        <v>2</v>
      </c>
      <c r="T129">
        <v>6</v>
      </c>
      <c r="U129">
        <v>6</v>
      </c>
      <c r="V129">
        <v>6</v>
      </c>
      <c r="W129">
        <v>6</v>
      </c>
      <c r="X129">
        <v>6</v>
      </c>
      <c r="Y129">
        <v>6</v>
      </c>
      <c r="Z129">
        <v>6</v>
      </c>
      <c r="AB129">
        <v>4</v>
      </c>
      <c r="AC129">
        <v>4</v>
      </c>
      <c r="AD129">
        <v>9</v>
      </c>
      <c r="AE129">
        <v>7</v>
      </c>
      <c r="AF129">
        <v>9</v>
      </c>
      <c r="AG129">
        <v>11</v>
      </c>
      <c r="AH129">
        <v>12</v>
      </c>
      <c r="AI129">
        <v>12</v>
      </c>
      <c r="AJ129">
        <v>19</v>
      </c>
      <c r="AK129">
        <v>19</v>
      </c>
      <c r="AL129">
        <v>21</v>
      </c>
    </row>
    <row r="130" spans="4:38" x14ac:dyDescent="0.2">
      <c r="D130" t="s">
        <v>275</v>
      </c>
      <c r="M130" t="s">
        <v>275</v>
      </c>
      <c r="P130">
        <v>2</v>
      </c>
      <c r="Q130">
        <v>4</v>
      </c>
      <c r="R130">
        <v>14</v>
      </c>
      <c r="S130">
        <v>14</v>
      </c>
      <c r="T130">
        <v>14</v>
      </c>
      <c r="U130">
        <v>14</v>
      </c>
      <c r="V130">
        <v>14</v>
      </c>
      <c r="W130">
        <v>14</v>
      </c>
      <c r="X130">
        <v>14</v>
      </c>
      <c r="Y130">
        <v>14</v>
      </c>
      <c r="Z130">
        <v>14</v>
      </c>
      <c r="AB130">
        <v>12</v>
      </c>
      <c r="AC130">
        <v>21</v>
      </c>
      <c r="AD130">
        <v>21</v>
      </c>
      <c r="AE130">
        <v>22</v>
      </c>
      <c r="AF130">
        <v>21</v>
      </c>
      <c r="AG130">
        <v>23</v>
      </c>
      <c r="AH130">
        <v>21</v>
      </c>
      <c r="AI130">
        <v>22</v>
      </c>
      <c r="AJ130">
        <v>21</v>
      </c>
      <c r="AK130">
        <v>21</v>
      </c>
      <c r="AL130">
        <v>21</v>
      </c>
    </row>
    <row r="131" spans="4:38" x14ac:dyDescent="0.2">
      <c r="D131" t="s">
        <v>278</v>
      </c>
      <c r="M131" t="s">
        <v>278</v>
      </c>
      <c r="P131">
        <v>9</v>
      </c>
      <c r="Q131">
        <v>0</v>
      </c>
      <c r="R131">
        <v>9</v>
      </c>
      <c r="S131">
        <v>9</v>
      </c>
      <c r="T131">
        <v>9</v>
      </c>
      <c r="U131">
        <v>9</v>
      </c>
      <c r="V131">
        <v>9</v>
      </c>
      <c r="W131">
        <v>9</v>
      </c>
      <c r="X131">
        <v>9</v>
      </c>
      <c r="Y131">
        <v>9</v>
      </c>
      <c r="Z131">
        <v>9</v>
      </c>
      <c r="AB131">
        <v>6</v>
      </c>
      <c r="AC131">
        <v>0</v>
      </c>
      <c r="AD131">
        <v>17</v>
      </c>
      <c r="AE131">
        <v>17</v>
      </c>
      <c r="AF131">
        <v>11</v>
      </c>
      <c r="AG131">
        <v>16</v>
      </c>
      <c r="AH131">
        <v>16</v>
      </c>
      <c r="AI131">
        <v>16</v>
      </c>
      <c r="AJ131">
        <v>19</v>
      </c>
      <c r="AK131">
        <v>19</v>
      </c>
      <c r="AL131">
        <v>18</v>
      </c>
    </row>
    <row r="132" spans="4:38" x14ac:dyDescent="0.2">
      <c r="D132" t="s">
        <v>151</v>
      </c>
      <c r="M132" t="s">
        <v>151</v>
      </c>
      <c r="P132">
        <v>4</v>
      </c>
      <c r="Q132">
        <v>0</v>
      </c>
      <c r="R132">
        <v>4</v>
      </c>
      <c r="S132">
        <v>4</v>
      </c>
      <c r="T132">
        <v>4</v>
      </c>
      <c r="U132">
        <v>5</v>
      </c>
      <c r="V132">
        <v>5</v>
      </c>
      <c r="W132">
        <v>5</v>
      </c>
      <c r="X132">
        <v>5</v>
      </c>
      <c r="Y132">
        <v>5</v>
      </c>
      <c r="Z132">
        <v>5</v>
      </c>
      <c r="AB132">
        <v>11</v>
      </c>
      <c r="AC132">
        <v>0</v>
      </c>
      <c r="AD132">
        <v>7</v>
      </c>
      <c r="AE132">
        <v>10</v>
      </c>
      <c r="AF132">
        <v>9</v>
      </c>
      <c r="AG132">
        <v>12</v>
      </c>
      <c r="AH132">
        <v>12</v>
      </c>
      <c r="AI132">
        <v>14</v>
      </c>
      <c r="AJ132">
        <v>13</v>
      </c>
      <c r="AK132">
        <v>11</v>
      </c>
      <c r="AL132">
        <v>14</v>
      </c>
    </row>
    <row r="133" spans="4:38" x14ac:dyDescent="0.2">
      <c r="D133" t="s">
        <v>280</v>
      </c>
      <c r="M133" t="s">
        <v>280</v>
      </c>
      <c r="P133">
        <v>2</v>
      </c>
      <c r="Q133">
        <v>2</v>
      </c>
      <c r="R133">
        <v>3</v>
      </c>
      <c r="S133">
        <v>3</v>
      </c>
      <c r="T133">
        <v>3</v>
      </c>
      <c r="U133">
        <v>3</v>
      </c>
      <c r="V133">
        <v>3</v>
      </c>
      <c r="W133">
        <v>3</v>
      </c>
      <c r="X133">
        <v>3</v>
      </c>
      <c r="Y133">
        <v>3</v>
      </c>
      <c r="Z133">
        <v>3</v>
      </c>
      <c r="AB133">
        <v>12</v>
      </c>
      <c r="AC133">
        <v>13</v>
      </c>
      <c r="AD133">
        <v>12</v>
      </c>
      <c r="AE133">
        <v>10</v>
      </c>
      <c r="AF133">
        <v>8</v>
      </c>
      <c r="AG133">
        <v>13</v>
      </c>
      <c r="AH133">
        <v>16</v>
      </c>
      <c r="AI133">
        <v>15</v>
      </c>
      <c r="AJ133">
        <v>17</v>
      </c>
      <c r="AK133">
        <v>17</v>
      </c>
      <c r="AL133">
        <v>16</v>
      </c>
    </row>
    <row r="134" spans="4:38" x14ac:dyDescent="0.2">
      <c r="D134" t="s">
        <v>276</v>
      </c>
      <c r="M134" t="s">
        <v>276</v>
      </c>
      <c r="P134">
        <v>23</v>
      </c>
      <c r="Q134">
        <v>23</v>
      </c>
      <c r="R134">
        <v>23</v>
      </c>
      <c r="S134">
        <v>23</v>
      </c>
      <c r="T134">
        <v>24</v>
      </c>
      <c r="U134">
        <v>24</v>
      </c>
      <c r="V134">
        <v>24</v>
      </c>
      <c r="W134">
        <v>24</v>
      </c>
      <c r="X134">
        <v>24</v>
      </c>
      <c r="Y134">
        <v>24</v>
      </c>
      <c r="Z134">
        <v>24</v>
      </c>
      <c r="AB134">
        <v>9</v>
      </c>
      <c r="AC134">
        <v>15</v>
      </c>
      <c r="AD134">
        <v>10</v>
      </c>
      <c r="AE134">
        <v>12</v>
      </c>
      <c r="AF134">
        <v>12</v>
      </c>
      <c r="AG134">
        <v>10</v>
      </c>
      <c r="AH134">
        <v>11</v>
      </c>
      <c r="AI134">
        <v>10</v>
      </c>
      <c r="AJ134">
        <v>13</v>
      </c>
      <c r="AK134">
        <v>11</v>
      </c>
      <c r="AL134">
        <v>12</v>
      </c>
    </row>
    <row r="135" spans="4:38" x14ac:dyDescent="0.2">
      <c r="D135" t="s">
        <v>308</v>
      </c>
      <c r="M135" t="s">
        <v>308</v>
      </c>
      <c r="P135">
        <v>1</v>
      </c>
      <c r="Q135">
        <v>0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B135">
        <v>2</v>
      </c>
      <c r="AC135">
        <v>0</v>
      </c>
      <c r="AD135">
        <v>4</v>
      </c>
      <c r="AE135">
        <v>2</v>
      </c>
      <c r="AF135">
        <v>2</v>
      </c>
      <c r="AG135">
        <v>2</v>
      </c>
      <c r="AH135">
        <v>2</v>
      </c>
      <c r="AI135">
        <v>2</v>
      </c>
      <c r="AJ135">
        <v>3</v>
      </c>
      <c r="AK135">
        <v>4</v>
      </c>
      <c r="AL135">
        <v>3</v>
      </c>
    </row>
    <row r="137" spans="4:38" x14ac:dyDescent="0.2">
      <c r="X137" s="102" t="s">
        <v>317</v>
      </c>
      <c r="Y137" s="102"/>
      <c r="Z137" s="102"/>
      <c r="AA137" s="92"/>
      <c r="AB137" s="97" t="s">
        <v>326</v>
      </c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</row>
    <row r="138" spans="4:38" x14ac:dyDescent="0.2">
      <c r="X138" s="102"/>
      <c r="Y138" s="102"/>
      <c r="Z138" s="102"/>
      <c r="AA138" s="92"/>
      <c r="AB138" s="8">
        <v>44621</v>
      </c>
      <c r="AC138" s="8" t="s">
        <v>212</v>
      </c>
      <c r="AD138" s="8" t="s">
        <v>213</v>
      </c>
      <c r="AE138" s="8" t="s">
        <v>214</v>
      </c>
      <c r="AF138" s="8" t="s">
        <v>215</v>
      </c>
      <c r="AG138" s="8" t="s">
        <v>262</v>
      </c>
      <c r="AH138" s="8" t="s">
        <v>285</v>
      </c>
      <c r="AI138" s="8" t="s">
        <v>314</v>
      </c>
      <c r="AJ138" s="8">
        <v>45383</v>
      </c>
      <c r="AK138" s="8">
        <v>45474</v>
      </c>
      <c r="AL138" s="8">
        <v>45566</v>
      </c>
    </row>
    <row r="139" spans="4:38" x14ac:dyDescent="0.2">
      <c r="D139" t="s">
        <v>274</v>
      </c>
      <c r="X139" t="s">
        <v>274</v>
      </c>
      <c r="AB139">
        <v>1</v>
      </c>
      <c r="AC139">
        <v>3</v>
      </c>
      <c r="AD139">
        <v>5</v>
      </c>
      <c r="AE139">
        <v>3</v>
      </c>
      <c r="AF139">
        <v>2</v>
      </c>
      <c r="AG139">
        <v>4</v>
      </c>
      <c r="AH139">
        <v>6</v>
      </c>
      <c r="AI139">
        <v>8</v>
      </c>
      <c r="AJ139">
        <v>10</v>
      </c>
      <c r="AK139">
        <v>10</v>
      </c>
      <c r="AL139">
        <v>14</v>
      </c>
    </row>
    <row r="140" spans="4:38" x14ac:dyDescent="0.2">
      <c r="D140" t="s">
        <v>277</v>
      </c>
      <c r="X140" t="s">
        <v>277</v>
      </c>
      <c r="AB140">
        <v>4</v>
      </c>
      <c r="AC140">
        <v>11</v>
      </c>
      <c r="AD140">
        <v>8</v>
      </c>
      <c r="AE140">
        <v>13</v>
      </c>
      <c r="AF140">
        <v>6</v>
      </c>
      <c r="AG140">
        <v>12</v>
      </c>
      <c r="AH140">
        <v>13</v>
      </c>
      <c r="AI140">
        <v>10</v>
      </c>
      <c r="AJ140">
        <v>10</v>
      </c>
      <c r="AK140">
        <v>14</v>
      </c>
      <c r="AL140">
        <v>15</v>
      </c>
    </row>
    <row r="141" spans="4:38" x14ac:dyDescent="0.2">
      <c r="D141" t="s">
        <v>279</v>
      </c>
      <c r="X141" t="s">
        <v>279</v>
      </c>
      <c r="AB141">
        <v>2</v>
      </c>
      <c r="AC141">
        <v>4</v>
      </c>
      <c r="AD141">
        <v>1</v>
      </c>
      <c r="AE141">
        <v>7</v>
      </c>
      <c r="AF141">
        <v>1</v>
      </c>
      <c r="AG141">
        <v>0</v>
      </c>
      <c r="AH141">
        <v>7</v>
      </c>
      <c r="AI141">
        <v>3</v>
      </c>
      <c r="AJ141">
        <v>10</v>
      </c>
      <c r="AK141">
        <v>13</v>
      </c>
      <c r="AL141">
        <v>16</v>
      </c>
    </row>
    <row r="142" spans="4:38" x14ac:dyDescent="0.2">
      <c r="D142" t="s">
        <v>275</v>
      </c>
      <c r="X142" t="s">
        <v>275</v>
      </c>
      <c r="AB142">
        <v>11</v>
      </c>
      <c r="AC142">
        <v>18</v>
      </c>
      <c r="AD142">
        <v>12</v>
      </c>
      <c r="AE142">
        <v>11</v>
      </c>
      <c r="AF142">
        <v>11</v>
      </c>
      <c r="AG142">
        <v>10</v>
      </c>
      <c r="AH142">
        <v>10</v>
      </c>
      <c r="AI142">
        <v>14</v>
      </c>
      <c r="AJ142">
        <v>14</v>
      </c>
      <c r="AK142">
        <v>12</v>
      </c>
      <c r="AL142">
        <v>14</v>
      </c>
    </row>
    <row r="143" spans="4:38" x14ac:dyDescent="0.2">
      <c r="D143" t="s">
        <v>278</v>
      </c>
      <c r="X143" t="s">
        <v>278</v>
      </c>
      <c r="AB143">
        <v>3</v>
      </c>
      <c r="AC143">
        <v>0</v>
      </c>
      <c r="AD143">
        <v>10</v>
      </c>
      <c r="AE143">
        <v>9</v>
      </c>
      <c r="AF143">
        <v>5</v>
      </c>
      <c r="AG143">
        <v>10</v>
      </c>
      <c r="AH143">
        <v>11</v>
      </c>
      <c r="AI143">
        <v>11</v>
      </c>
      <c r="AJ143">
        <v>13</v>
      </c>
      <c r="AK143">
        <v>12</v>
      </c>
      <c r="AL143">
        <v>12</v>
      </c>
    </row>
    <row r="144" spans="4:38" x14ac:dyDescent="0.2">
      <c r="D144" t="s">
        <v>151</v>
      </c>
      <c r="X144" t="s">
        <v>151</v>
      </c>
      <c r="AB144">
        <v>4</v>
      </c>
      <c r="AC144">
        <v>0</v>
      </c>
      <c r="AD144">
        <v>5</v>
      </c>
      <c r="AE144">
        <v>7</v>
      </c>
      <c r="AF144">
        <v>0</v>
      </c>
      <c r="AG144">
        <v>7</v>
      </c>
      <c r="AH144">
        <v>6</v>
      </c>
      <c r="AI144">
        <v>7</v>
      </c>
      <c r="AJ144">
        <v>10</v>
      </c>
      <c r="AK144">
        <v>6</v>
      </c>
      <c r="AL144">
        <v>11</v>
      </c>
    </row>
    <row r="145" spans="4:38" x14ac:dyDescent="0.2">
      <c r="D145" t="s">
        <v>280</v>
      </c>
      <c r="X145" t="s">
        <v>280</v>
      </c>
      <c r="AB145">
        <v>4</v>
      </c>
      <c r="AC145">
        <v>4</v>
      </c>
      <c r="AD145">
        <v>5</v>
      </c>
      <c r="AE145">
        <v>3</v>
      </c>
      <c r="AF145">
        <v>6</v>
      </c>
      <c r="AG145">
        <v>6</v>
      </c>
      <c r="AH145">
        <v>6</v>
      </c>
      <c r="AI145">
        <v>5</v>
      </c>
      <c r="AJ145">
        <v>6</v>
      </c>
      <c r="AK145">
        <v>6</v>
      </c>
      <c r="AL145">
        <v>6</v>
      </c>
    </row>
    <row r="146" spans="4:38" x14ac:dyDescent="0.2">
      <c r="D146" t="s">
        <v>276</v>
      </c>
      <c r="X146" t="s">
        <v>276</v>
      </c>
      <c r="AB146">
        <v>3</v>
      </c>
      <c r="AC146">
        <v>6</v>
      </c>
      <c r="AD146">
        <v>6</v>
      </c>
      <c r="AE146">
        <v>2</v>
      </c>
      <c r="AF146">
        <v>3</v>
      </c>
      <c r="AG146">
        <v>5</v>
      </c>
      <c r="AH146">
        <v>4</v>
      </c>
      <c r="AI146">
        <v>5</v>
      </c>
      <c r="AJ146">
        <v>5</v>
      </c>
      <c r="AK146">
        <v>3</v>
      </c>
      <c r="AL146">
        <v>4</v>
      </c>
    </row>
    <row r="147" spans="4:38" x14ac:dyDescent="0.2">
      <c r="D147" t="s">
        <v>308</v>
      </c>
      <c r="X147" t="s">
        <v>308</v>
      </c>
      <c r="AB147">
        <v>2</v>
      </c>
      <c r="AC147">
        <v>0</v>
      </c>
      <c r="AD147">
        <v>4</v>
      </c>
      <c r="AE147">
        <v>2</v>
      </c>
      <c r="AF147">
        <v>2</v>
      </c>
      <c r="AG147">
        <v>2</v>
      </c>
      <c r="AH147">
        <v>2</v>
      </c>
      <c r="AI147">
        <v>2</v>
      </c>
      <c r="AJ147">
        <v>3</v>
      </c>
      <c r="AK147">
        <v>4</v>
      </c>
      <c r="AL147">
        <v>3</v>
      </c>
    </row>
    <row r="150" spans="4:38" ht="30" customHeight="1" x14ac:dyDescent="0.2">
      <c r="D150" s="87" t="s">
        <v>317</v>
      </c>
      <c r="E150" s="68" t="s">
        <v>282</v>
      </c>
      <c r="F150" s="26" t="s">
        <v>292</v>
      </c>
      <c r="G150" s="25" t="s">
        <v>282</v>
      </c>
      <c r="H150" s="25" t="s">
        <v>292</v>
      </c>
      <c r="J150" s="87" t="s">
        <v>317</v>
      </c>
      <c r="K150" s="68" t="s">
        <v>282</v>
      </c>
      <c r="L150" s="26" t="s">
        <v>292</v>
      </c>
      <c r="M150" s="25" t="s">
        <v>282</v>
      </c>
      <c r="N150" s="25" t="s">
        <v>292</v>
      </c>
    </row>
    <row r="151" spans="4:38" x14ac:dyDescent="0.2">
      <c r="D151" s="88"/>
      <c r="E151" s="111" t="s">
        <v>288</v>
      </c>
      <c r="F151" s="107"/>
      <c r="G151" s="111" t="s">
        <v>332</v>
      </c>
      <c r="H151" s="107"/>
      <c r="J151" s="88"/>
      <c r="K151" s="111" t="s">
        <v>288</v>
      </c>
      <c r="L151" s="107"/>
      <c r="M151" s="111" t="s">
        <v>332</v>
      </c>
      <c r="N151" s="107"/>
    </row>
    <row r="152" spans="4:38" x14ac:dyDescent="0.2">
      <c r="D152" t="s">
        <v>274</v>
      </c>
      <c r="E152" s="23">
        <v>7.6899999999999996E-2</v>
      </c>
      <c r="F152" s="23">
        <v>7.6899999999999996E-2</v>
      </c>
      <c r="G152" s="22">
        <v>7.4920000000000014E-2</v>
      </c>
      <c r="H152" s="22">
        <v>7.4920000000000014E-2</v>
      </c>
      <c r="J152" t="s">
        <v>280</v>
      </c>
      <c r="K152" s="16">
        <v>4.725E-2</v>
      </c>
      <c r="L152" s="16">
        <v>4.36E-2</v>
      </c>
      <c r="M152" s="16">
        <v>4.4350000000000001E-2</v>
      </c>
      <c r="N152" s="16">
        <v>3.8850000000000003E-2</v>
      </c>
    </row>
    <row r="153" spans="4:38" x14ac:dyDescent="0.2">
      <c r="D153" t="s">
        <v>277</v>
      </c>
      <c r="E153" s="23">
        <v>6.9220000000000004E-2</v>
      </c>
      <c r="F153" s="23">
        <v>5.5700000000000006E-2</v>
      </c>
      <c r="G153" s="22">
        <v>8.9879999999999988E-2</v>
      </c>
      <c r="H153" s="22">
        <v>7.0573333333333335E-2</v>
      </c>
      <c r="J153" t="s">
        <v>276</v>
      </c>
      <c r="K153" s="16">
        <v>4.8383333333333341E-2</v>
      </c>
      <c r="L153" s="16">
        <v>4.8383333333333341E-2</v>
      </c>
      <c r="M153" s="16">
        <v>4.310555555555555E-2</v>
      </c>
      <c r="N153" s="16">
        <v>4.310555555555555E-2</v>
      </c>
    </row>
    <row r="154" spans="4:38" x14ac:dyDescent="0.2">
      <c r="D154" t="s">
        <v>279</v>
      </c>
      <c r="E154" s="23">
        <v>7.6633333333333331E-2</v>
      </c>
      <c r="F154" s="23">
        <v>7.6633333333333331E-2</v>
      </c>
      <c r="G154" s="22">
        <v>6.189999999999999E-2</v>
      </c>
      <c r="H154" s="22">
        <v>6.189999999999999E-2</v>
      </c>
      <c r="J154" t="s">
        <v>275</v>
      </c>
      <c r="K154" s="16">
        <v>5.8381818181818194E-2</v>
      </c>
      <c r="L154" s="16">
        <v>5.8381818181818194E-2</v>
      </c>
      <c r="M154" s="16">
        <v>6.082727272727273E-2</v>
      </c>
      <c r="N154" s="16">
        <v>6.082727272727273E-2</v>
      </c>
    </row>
    <row r="155" spans="4:38" x14ac:dyDescent="0.2">
      <c r="D155" t="s">
        <v>275</v>
      </c>
      <c r="E155" s="23">
        <v>5.8381818181818194E-2</v>
      </c>
      <c r="F155" s="23">
        <v>5.8381818181818194E-2</v>
      </c>
      <c r="G155" s="22">
        <v>6.082727272727273E-2</v>
      </c>
      <c r="H155" s="22">
        <v>6.082727272727273E-2</v>
      </c>
      <c r="J155" t="s">
        <v>279</v>
      </c>
      <c r="K155" s="16">
        <v>7.6633333333333331E-2</v>
      </c>
      <c r="L155" s="16">
        <v>7.6633333333333331E-2</v>
      </c>
      <c r="M155" s="16">
        <v>6.189999999999999E-2</v>
      </c>
      <c r="N155" s="16">
        <v>6.189999999999999E-2</v>
      </c>
    </row>
    <row r="156" spans="4:38" x14ac:dyDescent="0.2">
      <c r="D156" t="s">
        <v>278</v>
      </c>
      <c r="E156" s="23">
        <v>0.137625</v>
      </c>
      <c r="F156" s="23">
        <v>0.1156875</v>
      </c>
      <c r="G156" s="22">
        <v>0.17347499999999999</v>
      </c>
      <c r="H156" s="22">
        <v>0.14761250000000001</v>
      </c>
      <c r="J156" t="s">
        <v>151</v>
      </c>
      <c r="K156" s="16">
        <v>5.2949999999999997E-2</v>
      </c>
      <c r="L156" s="16">
        <v>5.2949999999999997E-2</v>
      </c>
      <c r="M156" s="16">
        <v>6.905E-2</v>
      </c>
      <c r="N156" s="16">
        <v>6.905E-2</v>
      </c>
    </row>
    <row r="157" spans="4:38" x14ac:dyDescent="0.2">
      <c r="D157" t="s">
        <v>151</v>
      </c>
      <c r="E157" s="23">
        <v>5.2949999999999997E-2</v>
      </c>
      <c r="F157" s="23">
        <v>5.2949999999999997E-2</v>
      </c>
      <c r="G157" s="22">
        <v>6.905E-2</v>
      </c>
      <c r="H157" s="22">
        <v>6.905E-2</v>
      </c>
      <c r="J157" t="s">
        <v>277</v>
      </c>
      <c r="K157" s="16">
        <v>6.9220000000000004E-2</v>
      </c>
      <c r="L157" s="16">
        <v>5.5700000000000006E-2</v>
      </c>
      <c r="M157" s="16">
        <v>8.9879999999999988E-2</v>
      </c>
      <c r="N157" s="16">
        <v>7.0573333333333335E-2</v>
      </c>
    </row>
    <row r="158" spans="4:38" x14ac:dyDescent="0.2">
      <c r="D158" t="s">
        <v>280</v>
      </c>
      <c r="E158" s="23">
        <v>4.725E-2</v>
      </c>
      <c r="F158" s="23">
        <v>4.36E-2</v>
      </c>
      <c r="G158" s="22">
        <v>4.4350000000000001E-2</v>
      </c>
      <c r="H158" s="22">
        <v>3.8850000000000003E-2</v>
      </c>
      <c r="J158" t="s">
        <v>274</v>
      </c>
      <c r="K158" s="16">
        <v>7.6899999999999996E-2</v>
      </c>
      <c r="L158" s="16">
        <v>7.6899999999999996E-2</v>
      </c>
      <c r="M158" s="16">
        <v>7.4920000000000014E-2</v>
      </c>
      <c r="N158" s="16">
        <v>7.4920000000000014E-2</v>
      </c>
    </row>
    <row r="159" spans="4:38" x14ac:dyDescent="0.2">
      <c r="D159" t="s">
        <v>276</v>
      </c>
      <c r="E159" s="23">
        <v>4.8383333333333341E-2</v>
      </c>
      <c r="F159" s="23">
        <v>4.8383333333333341E-2</v>
      </c>
      <c r="G159" s="22">
        <v>4.310555555555555E-2</v>
      </c>
      <c r="H159" s="22">
        <v>4.310555555555555E-2</v>
      </c>
      <c r="J159" t="s">
        <v>278</v>
      </c>
      <c r="K159" s="16">
        <v>0.137625</v>
      </c>
      <c r="L159" s="16">
        <v>0.1156875</v>
      </c>
      <c r="M159" s="16">
        <v>0.17347499999999999</v>
      </c>
      <c r="N159" s="16">
        <v>0.14761250000000001</v>
      </c>
    </row>
    <row r="160" spans="4:38" x14ac:dyDescent="0.2">
      <c r="D160" t="s">
        <v>308</v>
      </c>
      <c r="E160" s="23">
        <v>0.16400000000000001</v>
      </c>
      <c r="F160" s="23">
        <v>0.16400000000000001</v>
      </c>
      <c r="G160" s="22"/>
      <c r="H160" s="22"/>
      <c r="J160" t="s">
        <v>308</v>
      </c>
      <c r="K160" s="16">
        <v>0.16400000000000001</v>
      </c>
      <c r="L160" s="16">
        <v>0.16400000000000001</v>
      </c>
      <c r="M160" s="80">
        <v>0</v>
      </c>
      <c r="N160" s="80">
        <v>0</v>
      </c>
    </row>
    <row r="163" spans="4:12" x14ac:dyDescent="0.2">
      <c r="D163" s="87" t="s">
        <v>317</v>
      </c>
      <c r="E163" s="111" t="s">
        <v>283</v>
      </c>
      <c r="F163" s="107"/>
      <c r="J163" s="87" t="s">
        <v>317</v>
      </c>
      <c r="K163" s="111" t="s">
        <v>283</v>
      </c>
      <c r="L163" s="107">
        <v>0</v>
      </c>
    </row>
    <row r="164" spans="4:12" ht="13.5" customHeight="1" x14ac:dyDescent="0.2">
      <c r="D164" s="88"/>
      <c r="E164" s="25" t="s">
        <v>288</v>
      </c>
      <c r="F164" s="25" t="s">
        <v>332</v>
      </c>
      <c r="J164" s="88">
        <v>0</v>
      </c>
      <c r="K164" s="25" t="s">
        <v>288</v>
      </c>
      <c r="L164" s="25" t="s">
        <v>332</v>
      </c>
    </row>
    <row r="165" spans="4:12" x14ac:dyDescent="0.2">
      <c r="D165" t="s">
        <v>274</v>
      </c>
      <c r="E165" s="22">
        <v>4.5000000000000005E-3</v>
      </c>
      <c r="F165" s="22">
        <v>2.7533333333333329E-3</v>
      </c>
      <c r="J165" t="s">
        <v>151</v>
      </c>
      <c r="K165" s="15">
        <v>1.0250000000000001E-3</v>
      </c>
      <c r="L165" s="15">
        <v>7.7500000000000008E-4</v>
      </c>
    </row>
    <row r="166" spans="4:12" x14ac:dyDescent="0.2">
      <c r="D166" t="s">
        <v>277</v>
      </c>
      <c r="E166" s="22">
        <v>1.2666666666666666E-3</v>
      </c>
      <c r="F166" s="22">
        <v>1.0200000000000001E-3</v>
      </c>
      <c r="J166" t="s">
        <v>277</v>
      </c>
      <c r="K166" s="15">
        <v>1.2666666666666666E-3</v>
      </c>
      <c r="L166" s="15">
        <v>1.0200000000000001E-3</v>
      </c>
    </row>
    <row r="167" spans="4:12" x14ac:dyDescent="0.2">
      <c r="D167" t="s">
        <v>279</v>
      </c>
      <c r="E167" s="22">
        <v>1.9333333333333331E-3</v>
      </c>
      <c r="F167" s="22">
        <v>2.133333333333333E-3</v>
      </c>
      <c r="J167" t="s">
        <v>275</v>
      </c>
      <c r="K167" s="15">
        <v>1.1545454545454545E-3</v>
      </c>
      <c r="L167" s="15">
        <v>1.0727272727272729E-3</v>
      </c>
    </row>
    <row r="168" spans="4:12" x14ac:dyDescent="0.2">
      <c r="D168" t="s">
        <v>275</v>
      </c>
      <c r="E168" s="22">
        <v>1.1545454545454545E-3</v>
      </c>
      <c r="F168" s="22">
        <v>1.0727272727272729E-3</v>
      </c>
      <c r="J168" t="s">
        <v>276</v>
      </c>
      <c r="K168" s="15">
        <v>1.1888888888888891E-3</v>
      </c>
      <c r="L168" s="15">
        <v>1.1222222222222224E-3</v>
      </c>
    </row>
    <row r="169" spans="4:12" x14ac:dyDescent="0.2">
      <c r="D169" t="s">
        <v>278</v>
      </c>
      <c r="E169" s="22">
        <v>1.0674999999999999E-2</v>
      </c>
      <c r="F169" s="22">
        <v>6.4625000000000004E-3</v>
      </c>
      <c r="J169" t="s">
        <v>280</v>
      </c>
      <c r="K169" s="15">
        <v>1.0499999999999999E-3</v>
      </c>
      <c r="L169" s="15">
        <v>1.2000000000000001E-3</v>
      </c>
    </row>
    <row r="170" spans="4:12" x14ac:dyDescent="0.2">
      <c r="D170" t="s">
        <v>151</v>
      </c>
      <c r="E170" s="22">
        <v>1.0250000000000001E-3</v>
      </c>
      <c r="F170" s="22">
        <v>7.7500000000000008E-4</v>
      </c>
      <c r="J170" t="s">
        <v>308</v>
      </c>
      <c r="K170" s="15">
        <v>2.0999999999999999E-3</v>
      </c>
      <c r="L170" s="15">
        <v>1.6000000000000001E-3</v>
      </c>
    </row>
    <row r="171" spans="4:12" x14ac:dyDescent="0.2">
      <c r="D171" t="s">
        <v>280</v>
      </c>
      <c r="E171" s="22">
        <v>1.0499999999999999E-3</v>
      </c>
      <c r="F171" s="22">
        <v>1.2000000000000001E-3</v>
      </c>
      <c r="J171" t="s">
        <v>279</v>
      </c>
      <c r="K171" s="15">
        <v>1.9333333333333331E-3</v>
      </c>
      <c r="L171" s="15">
        <v>2.133333333333333E-3</v>
      </c>
    </row>
    <row r="172" spans="4:12" x14ac:dyDescent="0.2">
      <c r="D172" t="s">
        <v>276</v>
      </c>
      <c r="E172" s="22">
        <v>1.1888888888888891E-3</v>
      </c>
      <c r="F172" s="22">
        <v>1.1222222222222224E-3</v>
      </c>
      <c r="J172" t="s">
        <v>274</v>
      </c>
      <c r="K172" s="15">
        <v>4.5000000000000005E-3</v>
      </c>
      <c r="L172" s="15">
        <v>2.7533333333333329E-3</v>
      </c>
    </row>
    <row r="173" spans="4:12" x14ac:dyDescent="0.2">
      <c r="D173" t="s">
        <v>308</v>
      </c>
      <c r="E173" s="22">
        <v>2.0999999999999999E-3</v>
      </c>
      <c r="F173" s="22">
        <v>1.6000000000000001E-3</v>
      </c>
      <c r="J173" t="s">
        <v>278</v>
      </c>
      <c r="K173" s="15">
        <v>1.0674999999999999E-2</v>
      </c>
      <c r="L173" s="15">
        <v>6.4625000000000004E-3</v>
      </c>
    </row>
    <row r="209" spans="2:2" x14ac:dyDescent="0.2">
      <c r="B209" t="e">
        <v>#REF!</v>
      </c>
    </row>
    <row r="210" spans="2:2" x14ac:dyDescent="0.2">
      <c r="B210" t="s">
        <v>428</v>
      </c>
    </row>
    <row r="211" spans="2:2" x14ac:dyDescent="0.2">
      <c r="B211" t="s">
        <v>429</v>
      </c>
    </row>
  </sheetData>
  <sortState xmlns:xlrd2="http://schemas.microsoft.com/office/spreadsheetml/2017/richdata2" ref="A79:AY102">
    <sortCondition descending="1" ref="Z79:Z102"/>
  </sortState>
  <mergeCells count="41">
    <mergeCell ref="J150:J151"/>
    <mergeCell ref="K151:L151"/>
    <mergeCell ref="M151:N151"/>
    <mergeCell ref="J163:J164"/>
    <mergeCell ref="K163:L163"/>
    <mergeCell ref="D150:D151"/>
    <mergeCell ref="E151:F151"/>
    <mergeCell ref="G151:H151"/>
    <mergeCell ref="D163:D164"/>
    <mergeCell ref="E163:F163"/>
    <mergeCell ref="AB125:AL125"/>
    <mergeCell ref="AB137:AL137"/>
    <mergeCell ref="D113:D114"/>
    <mergeCell ref="D125:D126"/>
    <mergeCell ref="AB113:AL113"/>
    <mergeCell ref="P125:Z125"/>
    <mergeCell ref="L113:L114"/>
    <mergeCell ref="M113:M114"/>
    <mergeCell ref="N113:N114"/>
    <mergeCell ref="P113:Z113"/>
    <mergeCell ref="M125:O126"/>
    <mergeCell ref="X137:AA138"/>
    <mergeCell ref="A1:A2"/>
    <mergeCell ref="B1:B2"/>
    <mergeCell ref="C1:C2"/>
    <mergeCell ref="J113:J114"/>
    <mergeCell ref="K113:K114"/>
    <mergeCell ref="D1:D2"/>
    <mergeCell ref="AN1:AX1"/>
    <mergeCell ref="E113:E114"/>
    <mergeCell ref="F113:F114"/>
    <mergeCell ref="G113:G114"/>
    <mergeCell ref="H113:H114"/>
    <mergeCell ref="I113:I114"/>
    <mergeCell ref="AB1:AL1"/>
    <mergeCell ref="P1:Z1"/>
    <mergeCell ref="E2:F2"/>
    <mergeCell ref="G2:H2"/>
    <mergeCell ref="I2:K2"/>
    <mergeCell ref="AN113:AX113"/>
    <mergeCell ref="L2:N2"/>
  </mergeCells>
  <conditionalFormatting sqref="E3:E10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5:E12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03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5:F12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103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5:G12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103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5:H12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103 L4:L103 J3:N3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15:I12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J10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5:J12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10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5:K12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2:K16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5:K17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5:L12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2:L16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5:L17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:M10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15:M12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52:M15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10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15:N12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52:N15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Z103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5:Z12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:AL103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15:AL12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27:AL135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39:AL14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:AX10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15:AX123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43307086614173229" right="0.43307086614173229" top="0.35433070866141736" bottom="0.55118110236220474" header="0.31496062992125984" footer="0.31496062992125984"/>
  <pageSetup paperSize="9" orientation="portrait" horizontalDpi="0" verticalDpi="0" r:id="rId1"/>
  <headerFooter>
    <oddFooter>&amp;C&amp;P/&amp;N&amp;R&amp;D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21A01-1423-4819-947F-EF668A4E9345}">
  <dimension ref="A1:AD252"/>
  <sheetViews>
    <sheetView topLeftCell="B1" workbookViewId="0">
      <pane xSplit="5" ySplit="2" topLeftCell="I3" activePane="bottomRight" state="frozen"/>
      <selection activeCell="E115" sqref="E115"/>
      <selection pane="topRight" activeCell="E115" sqref="E115"/>
      <selection pane="bottomLeft" activeCell="E115" sqref="E115"/>
      <selection pane="bottomRight" activeCell="B3" sqref="B3:B103"/>
    </sheetView>
  </sheetViews>
  <sheetFormatPr baseColWidth="10" defaultRowHeight="15" x14ac:dyDescent="0.2"/>
  <cols>
    <col min="1" max="1" width="11.5" hidden="1" customWidth="1"/>
    <col min="2" max="2" width="43.1640625" customWidth="1"/>
    <col min="3" max="3" width="32.83203125" customWidth="1"/>
    <col min="4" max="5" width="11.5" hidden="1" customWidth="1"/>
    <col min="6" max="6" width="25.33203125" customWidth="1"/>
    <col min="19" max="19" width="14.5" customWidth="1"/>
    <col min="20" max="22" width="14.6640625" customWidth="1"/>
    <col min="23" max="23" width="14.6640625" style="23" customWidth="1"/>
    <col min="24" max="24" width="13" customWidth="1"/>
  </cols>
  <sheetData>
    <row r="1" spans="1:30" ht="15" customHeight="1" x14ac:dyDescent="0.2">
      <c r="A1" s="89" t="s">
        <v>223</v>
      </c>
      <c r="B1" s="89" t="s">
        <v>270</v>
      </c>
      <c r="C1" s="89" t="s">
        <v>217</v>
      </c>
      <c r="D1" s="87" t="s">
        <v>271</v>
      </c>
      <c r="E1" s="87" t="s">
        <v>272</v>
      </c>
      <c r="F1" s="87" t="s">
        <v>218</v>
      </c>
      <c r="G1" s="97" t="s">
        <v>273</v>
      </c>
      <c r="H1" s="98"/>
      <c r="I1" s="98"/>
      <c r="J1" s="98"/>
      <c r="K1" s="98"/>
      <c r="L1" s="98"/>
      <c r="M1" s="98"/>
      <c r="N1" s="98"/>
      <c r="O1" s="98"/>
      <c r="P1" s="98"/>
      <c r="Q1" s="98"/>
      <c r="S1" s="102" t="s">
        <v>336</v>
      </c>
      <c r="T1" s="102"/>
      <c r="U1" s="102"/>
      <c r="V1" s="102"/>
      <c r="W1" s="102"/>
      <c r="X1" s="102"/>
    </row>
    <row r="2" spans="1:30" ht="36.75" customHeight="1" x14ac:dyDescent="0.2">
      <c r="A2" s="90"/>
      <c r="B2" s="90"/>
      <c r="C2" s="90"/>
      <c r="D2" s="88"/>
      <c r="E2" s="88"/>
      <c r="F2" s="88"/>
      <c r="G2" s="8">
        <v>44621</v>
      </c>
      <c r="H2" s="8" t="s">
        <v>212</v>
      </c>
      <c r="I2" s="8" t="s">
        <v>213</v>
      </c>
      <c r="J2" s="8" t="s">
        <v>214</v>
      </c>
      <c r="K2" s="8" t="s">
        <v>215</v>
      </c>
      <c r="L2" s="8" t="s">
        <v>262</v>
      </c>
      <c r="M2" s="8" t="s">
        <v>285</v>
      </c>
      <c r="N2" s="8" t="s">
        <v>314</v>
      </c>
      <c r="O2" s="8">
        <v>45383</v>
      </c>
      <c r="P2" s="8">
        <v>45474</v>
      </c>
      <c r="Q2" s="8">
        <v>45566</v>
      </c>
      <c r="R2" s="9"/>
      <c r="S2" s="32" t="s">
        <v>288</v>
      </c>
      <c r="T2" s="32" t="s">
        <v>295</v>
      </c>
      <c r="U2" s="32" t="s">
        <v>335</v>
      </c>
      <c r="V2" s="32" t="s">
        <v>339</v>
      </c>
      <c r="W2" s="76" t="s">
        <v>332</v>
      </c>
      <c r="X2" s="32" t="s">
        <v>340</v>
      </c>
      <c r="Y2" s="9"/>
      <c r="Z2" s="9"/>
      <c r="AA2" s="9"/>
      <c r="AB2" s="9"/>
      <c r="AC2" s="9"/>
      <c r="AD2" s="9"/>
    </row>
    <row r="3" spans="1:30" x14ac:dyDescent="0.2">
      <c r="B3" t="s">
        <v>171</v>
      </c>
      <c r="C3" t="s">
        <v>430</v>
      </c>
      <c r="D3" t="s">
        <v>219</v>
      </c>
      <c r="F3" t="s">
        <v>274</v>
      </c>
      <c r="G3" s="4">
        <v>2.9</v>
      </c>
      <c r="H3" s="4">
        <v>3.1</v>
      </c>
      <c r="I3" s="4">
        <v>9.9</v>
      </c>
      <c r="J3" s="4">
        <v>4.4000000000000004</v>
      </c>
      <c r="K3" s="4">
        <v>3.6</v>
      </c>
      <c r="L3" s="4">
        <v>15</v>
      </c>
      <c r="M3" s="4">
        <v>6.8888888888888893</v>
      </c>
      <c r="N3" s="4">
        <v>18.2</v>
      </c>
      <c r="O3" s="4">
        <v>14.4</v>
      </c>
      <c r="P3" s="4">
        <v>18.5</v>
      </c>
      <c r="Q3" s="4">
        <v>18.399999999999999</v>
      </c>
      <c r="R3" s="4"/>
      <c r="S3" s="19" t="s">
        <v>222</v>
      </c>
      <c r="T3" s="19" t="s">
        <v>222</v>
      </c>
      <c r="U3" s="19" t="s">
        <v>222</v>
      </c>
      <c r="V3" s="19" t="s">
        <v>222</v>
      </c>
      <c r="W3" s="19" t="s">
        <v>222</v>
      </c>
      <c r="X3" s="31" t="s">
        <v>222</v>
      </c>
    </row>
    <row r="4" spans="1:30" x14ac:dyDescent="0.2">
      <c r="B4" t="s">
        <v>140</v>
      </c>
      <c r="C4" t="s">
        <v>95</v>
      </c>
      <c r="D4" t="s">
        <v>96</v>
      </c>
      <c r="F4" t="s">
        <v>275</v>
      </c>
      <c r="G4" s="4" t="s">
        <v>222</v>
      </c>
      <c r="H4" s="4" t="s">
        <v>222</v>
      </c>
      <c r="I4" s="4">
        <v>18</v>
      </c>
      <c r="J4" s="4">
        <v>18</v>
      </c>
      <c r="K4" s="4">
        <v>18</v>
      </c>
      <c r="L4" s="4">
        <v>20</v>
      </c>
      <c r="M4" s="4">
        <v>20</v>
      </c>
      <c r="N4" s="4">
        <v>20</v>
      </c>
      <c r="O4" s="4">
        <v>18</v>
      </c>
      <c r="P4" s="4">
        <v>18</v>
      </c>
      <c r="Q4" s="4">
        <v>18</v>
      </c>
      <c r="R4" s="4"/>
      <c r="S4" s="19" t="s">
        <v>222</v>
      </c>
      <c r="T4" s="19" t="s">
        <v>222</v>
      </c>
      <c r="U4" s="19" t="s">
        <v>222</v>
      </c>
      <c r="V4" s="19" t="s">
        <v>222</v>
      </c>
      <c r="W4" s="19" t="s">
        <v>222</v>
      </c>
      <c r="X4" s="31" t="s">
        <v>222</v>
      </c>
    </row>
    <row r="5" spans="1:30" x14ac:dyDescent="0.2">
      <c r="B5" t="s">
        <v>181</v>
      </c>
      <c r="C5" t="s">
        <v>115</v>
      </c>
      <c r="D5" t="s">
        <v>116</v>
      </c>
      <c r="F5" t="s">
        <v>275</v>
      </c>
      <c r="G5" s="4" t="s">
        <v>222</v>
      </c>
      <c r="H5" s="4" t="s">
        <v>222</v>
      </c>
      <c r="I5" s="4">
        <v>18</v>
      </c>
      <c r="J5" s="4">
        <v>18</v>
      </c>
      <c r="K5" s="4">
        <v>18</v>
      </c>
      <c r="L5" s="4">
        <v>20</v>
      </c>
      <c r="M5" s="4">
        <v>20</v>
      </c>
      <c r="N5" s="4">
        <v>20</v>
      </c>
      <c r="O5" s="4">
        <v>18</v>
      </c>
      <c r="P5" s="4">
        <v>18</v>
      </c>
      <c r="Q5" s="4">
        <v>18</v>
      </c>
      <c r="R5" s="4"/>
      <c r="S5" s="19" t="s">
        <v>222</v>
      </c>
      <c r="T5" s="19" t="s">
        <v>222</v>
      </c>
      <c r="U5" s="19" t="s">
        <v>222</v>
      </c>
      <c r="V5" s="19" t="s">
        <v>222</v>
      </c>
      <c r="W5" s="19" t="s">
        <v>222</v>
      </c>
      <c r="X5" s="31" t="s">
        <v>222</v>
      </c>
    </row>
    <row r="6" spans="1:30" x14ac:dyDescent="0.2">
      <c r="B6" t="s">
        <v>161</v>
      </c>
      <c r="C6" t="s">
        <v>293</v>
      </c>
      <c r="D6" t="s">
        <v>232</v>
      </c>
      <c r="F6" t="s">
        <v>274</v>
      </c>
      <c r="G6" s="4">
        <v>2.8</v>
      </c>
      <c r="H6" s="4">
        <v>3</v>
      </c>
      <c r="I6" s="4">
        <v>9.3000000000000007</v>
      </c>
      <c r="J6" s="4">
        <v>8.8000000000000007</v>
      </c>
      <c r="K6" s="4">
        <v>1.8</v>
      </c>
      <c r="L6" s="4">
        <v>12.25</v>
      </c>
      <c r="M6" s="4">
        <v>12.888888888888889</v>
      </c>
      <c r="N6" s="4">
        <v>16</v>
      </c>
      <c r="O6" s="4">
        <v>16.8</v>
      </c>
      <c r="P6" s="4">
        <v>14.9</v>
      </c>
      <c r="Q6" s="4">
        <v>17.3</v>
      </c>
      <c r="R6" s="4"/>
      <c r="S6" s="19">
        <v>0.1037</v>
      </c>
      <c r="T6" s="19">
        <v>0.1037</v>
      </c>
      <c r="U6" s="19">
        <v>0.1133</v>
      </c>
      <c r="V6" s="19">
        <v>0.108</v>
      </c>
      <c r="W6" s="19">
        <v>0.1158</v>
      </c>
      <c r="X6" s="31">
        <v>0.1158</v>
      </c>
    </row>
    <row r="7" spans="1:30" x14ac:dyDescent="0.2">
      <c r="B7" t="s">
        <v>124</v>
      </c>
      <c r="C7" t="s">
        <v>345</v>
      </c>
      <c r="D7" t="s">
        <v>125</v>
      </c>
      <c r="F7" t="s">
        <v>274</v>
      </c>
      <c r="G7" s="4" t="s">
        <v>222</v>
      </c>
      <c r="H7" s="4">
        <v>5.2</v>
      </c>
      <c r="I7" s="4">
        <v>10.9</v>
      </c>
      <c r="J7" s="4">
        <v>11.5</v>
      </c>
      <c r="K7" s="4">
        <v>2.6</v>
      </c>
      <c r="L7" s="4">
        <v>15.75</v>
      </c>
      <c r="M7" s="4">
        <v>13.777777777777779</v>
      </c>
      <c r="N7" s="4">
        <v>16.111111111111111</v>
      </c>
      <c r="O7" s="4">
        <v>14.4</v>
      </c>
      <c r="P7" s="4">
        <v>16.5</v>
      </c>
      <c r="Q7" s="4">
        <v>17.100000000000001</v>
      </c>
      <c r="R7" s="4"/>
      <c r="S7" s="19" t="s">
        <v>222</v>
      </c>
      <c r="T7" s="19" t="s">
        <v>222</v>
      </c>
      <c r="U7" s="19" t="s">
        <v>222</v>
      </c>
      <c r="V7" s="19" t="s">
        <v>222</v>
      </c>
      <c r="W7" s="19" t="s">
        <v>222</v>
      </c>
      <c r="X7" s="31" t="s">
        <v>222</v>
      </c>
    </row>
    <row r="8" spans="1:30" x14ac:dyDescent="0.2">
      <c r="B8" t="s">
        <v>247</v>
      </c>
      <c r="C8" t="s">
        <v>255</v>
      </c>
      <c r="D8" t="s">
        <v>256</v>
      </c>
      <c r="F8" t="s">
        <v>274</v>
      </c>
      <c r="G8" s="4" t="s">
        <v>222</v>
      </c>
      <c r="H8" s="4" t="s">
        <v>222</v>
      </c>
      <c r="I8" s="4" t="s">
        <v>222</v>
      </c>
      <c r="J8" s="4" t="s">
        <v>222</v>
      </c>
      <c r="K8" s="4">
        <v>2.6</v>
      </c>
      <c r="L8" s="4">
        <v>7.375</v>
      </c>
      <c r="M8" s="4">
        <v>13.75</v>
      </c>
      <c r="N8" s="4">
        <v>13.888888888888889</v>
      </c>
      <c r="O8" s="4">
        <v>13.2</v>
      </c>
      <c r="P8" s="4">
        <v>15.8</v>
      </c>
      <c r="Q8" s="4">
        <v>16.899999999999999</v>
      </c>
      <c r="R8" s="4"/>
      <c r="S8" s="19" t="s">
        <v>222</v>
      </c>
      <c r="T8" s="19" t="s">
        <v>222</v>
      </c>
      <c r="U8" s="19" t="s">
        <v>222</v>
      </c>
      <c r="V8" s="19" t="s">
        <v>222</v>
      </c>
      <c r="W8" s="19" t="s">
        <v>222</v>
      </c>
      <c r="X8" s="31" t="s">
        <v>222</v>
      </c>
    </row>
    <row r="9" spans="1:30" x14ac:dyDescent="0.2">
      <c r="B9" t="s">
        <v>38</v>
      </c>
      <c r="C9" t="s">
        <v>236</v>
      </c>
      <c r="D9" t="s">
        <v>39</v>
      </c>
      <c r="F9" t="s">
        <v>274</v>
      </c>
      <c r="G9" s="4">
        <v>4.3</v>
      </c>
      <c r="H9" s="4">
        <v>4</v>
      </c>
      <c r="I9" s="4">
        <v>11.600000000000001</v>
      </c>
      <c r="J9" s="4">
        <v>5.7</v>
      </c>
      <c r="K9" s="4">
        <v>3.2</v>
      </c>
      <c r="L9" s="4">
        <v>7.5</v>
      </c>
      <c r="M9" s="4">
        <v>9</v>
      </c>
      <c r="N9" s="4">
        <v>11.111111111111111</v>
      </c>
      <c r="O9" s="4">
        <v>15.6</v>
      </c>
      <c r="P9" s="4">
        <v>13.5</v>
      </c>
      <c r="Q9" s="4">
        <v>16.8</v>
      </c>
      <c r="R9" s="4"/>
      <c r="S9" s="19">
        <v>6.1100000000000002E-2</v>
      </c>
      <c r="T9" s="19">
        <v>6.1100000000000002E-2</v>
      </c>
      <c r="U9" s="19">
        <v>5.7000000000000002E-2</v>
      </c>
      <c r="V9" s="19">
        <v>5.7000000000000002E-2</v>
      </c>
      <c r="W9" s="19">
        <v>4.58E-2</v>
      </c>
      <c r="X9" s="31">
        <v>4.58E-2</v>
      </c>
    </row>
    <row r="10" spans="1:30" x14ac:dyDescent="0.2">
      <c r="B10" t="s">
        <v>30</v>
      </c>
      <c r="C10" t="s">
        <v>360</v>
      </c>
      <c r="D10" t="s">
        <v>220</v>
      </c>
      <c r="F10" t="s">
        <v>279</v>
      </c>
      <c r="G10" s="4">
        <v>0.6</v>
      </c>
      <c r="H10" s="4">
        <v>1</v>
      </c>
      <c r="I10" s="4">
        <v>1.7</v>
      </c>
      <c r="J10" s="4" t="s">
        <v>222</v>
      </c>
      <c r="K10" s="4">
        <v>3.1</v>
      </c>
      <c r="L10" s="4">
        <v>5.5</v>
      </c>
      <c r="M10" s="4">
        <v>10.333333333333334</v>
      </c>
      <c r="N10" s="4">
        <v>13.555555555555555</v>
      </c>
      <c r="O10" s="4">
        <v>14</v>
      </c>
      <c r="P10" s="4">
        <v>13.8</v>
      </c>
      <c r="Q10" s="4">
        <v>16.7</v>
      </c>
      <c r="R10" s="4"/>
      <c r="S10" s="19">
        <v>4.9599999999999998E-2</v>
      </c>
      <c r="T10" s="19">
        <v>4.9599999999999998E-2</v>
      </c>
      <c r="U10" s="19">
        <v>3.7400000000000003E-2</v>
      </c>
      <c r="V10" s="19">
        <v>3.7400000000000003E-2</v>
      </c>
      <c r="W10" s="19">
        <v>3.4200000000000001E-2</v>
      </c>
      <c r="X10" s="31">
        <v>3.4200000000000001E-2</v>
      </c>
    </row>
    <row r="11" spans="1:30" x14ac:dyDescent="0.2">
      <c r="B11" t="s">
        <v>206</v>
      </c>
      <c r="C11" t="s">
        <v>242</v>
      </c>
      <c r="D11" t="s">
        <v>88</v>
      </c>
      <c r="F11" t="s">
        <v>274</v>
      </c>
      <c r="G11" s="4">
        <v>2.1</v>
      </c>
      <c r="H11" s="4">
        <v>4.4000000000000004</v>
      </c>
      <c r="I11" s="4">
        <v>13</v>
      </c>
      <c r="J11" s="4">
        <v>10.4</v>
      </c>
      <c r="K11" s="4">
        <v>10.4</v>
      </c>
      <c r="L11" s="4">
        <v>12.875</v>
      </c>
      <c r="M11" s="4">
        <v>19.111111111111111</v>
      </c>
      <c r="N11" s="4">
        <v>18</v>
      </c>
      <c r="O11" s="4">
        <v>16.399999999999999</v>
      </c>
      <c r="P11" s="4">
        <v>15.3</v>
      </c>
      <c r="Q11" s="4">
        <v>16.600000000000001</v>
      </c>
      <c r="R11" s="4"/>
      <c r="S11" s="19">
        <v>5.1499999999999997E-2</v>
      </c>
      <c r="T11" s="19">
        <v>5.1499999999999997E-2</v>
      </c>
      <c r="U11" s="19">
        <v>9.5399999999999999E-2</v>
      </c>
      <c r="V11" s="19">
        <v>9.5399999999999999E-2</v>
      </c>
      <c r="W11" s="19">
        <v>0.13300000000000001</v>
      </c>
      <c r="X11" s="31">
        <v>0.13300000000000001</v>
      </c>
    </row>
    <row r="12" spans="1:30" x14ac:dyDescent="0.2">
      <c r="B12" t="s">
        <v>11</v>
      </c>
      <c r="C12" t="s">
        <v>229</v>
      </c>
      <c r="D12" t="s">
        <v>230</v>
      </c>
      <c r="F12" t="s">
        <v>274</v>
      </c>
      <c r="G12" s="4">
        <v>5</v>
      </c>
      <c r="H12" s="4">
        <v>5.7</v>
      </c>
      <c r="I12" s="4">
        <v>7.1</v>
      </c>
      <c r="J12" s="4">
        <v>4.0999999999999996</v>
      </c>
      <c r="K12" s="4">
        <v>4.3</v>
      </c>
      <c r="L12" s="4">
        <v>5.875</v>
      </c>
      <c r="M12" s="4">
        <v>9.6666666666666661</v>
      </c>
      <c r="N12" s="4">
        <v>12.555555555555555</v>
      </c>
      <c r="O12" s="4">
        <v>14.4</v>
      </c>
      <c r="P12" s="4">
        <v>13.2</v>
      </c>
      <c r="Q12" s="4">
        <v>16.3</v>
      </c>
      <c r="R12" s="4"/>
      <c r="S12" s="19">
        <v>7.5300000000000006E-2</v>
      </c>
      <c r="T12" s="19">
        <v>7.5300000000000006E-2</v>
      </c>
      <c r="U12" s="19">
        <v>6.1699999999999998E-2</v>
      </c>
      <c r="V12" s="19">
        <v>6.1699999999999998E-2</v>
      </c>
      <c r="W12" s="19">
        <v>6.1199999999999997E-2</v>
      </c>
      <c r="X12" s="31">
        <v>6.1199999999999997E-2</v>
      </c>
    </row>
    <row r="13" spans="1:30" x14ac:dyDescent="0.2">
      <c r="B13" t="s">
        <v>113</v>
      </c>
      <c r="C13" t="s">
        <v>237</v>
      </c>
      <c r="D13" t="s">
        <v>114</v>
      </c>
      <c r="F13" t="s">
        <v>274</v>
      </c>
      <c r="G13" s="4" t="s">
        <v>222</v>
      </c>
      <c r="H13" s="4">
        <v>12.3</v>
      </c>
      <c r="I13" s="4">
        <v>13</v>
      </c>
      <c r="J13" s="4">
        <v>9.6999999999999993</v>
      </c>
      <c r="K13" s="4">
        <v>2.9</v>
      </c>
      <c r="L13" s="4">
        <v>8.25</v>
      </c>
      <c r="M13" s="4">
        <v>12.222222222222221</v>
      </c>
      <c r="N13" s="4">
        <v>13.111111111111111</v>
      </c>
      <c r="O13" s="4">
        <v>13.4</v>
      </c>
      <c r="P13" s="4">
        <v>17</v>
      </c>
      <c r="Q13" s="4">
        <v>16.3</v>
      </c>
      <c r="R13" s="4"/>
      <c r="S13" s="19" t="s">
        <v>222</v>
      </c>
      <c r="T13" s="19" t="s">
        <v>222</v>
      </c>
      <c r="U13" s="19" t="s">
        <v>222</v>
      </c>
      <c r="V13" s="19" t="s">
        <v>222</v>
      </c>
      <c r="W13" s="19" t="s">
        <v>222</v>
      </c>
      <c r="X13" s="31" t="s">
        <v>222</v>
      </c>
    </row>
    <row r="14" spans="1:30" x14ac:dyDescent="0.2">
      <c r="B14" t="s">
        <v>167</v>
      </c>
      <c r="C14" t="s">
        <v>431</v>
      </c>
      <c r="D14" t="s">
        <v>110</v>
      </c>
      <c r="F14" t="s">
        <v>275</v>
      </c>
      <c r="G14" s="4" t="s">
        <v>222</v>
      </c>
      <c r="H14" s="4" t="s">
        <v>222</v>
      </c>
      <c r="I14" s="4">
        <v>15.9</v>
      </c>
      <c r="J14" s="4">
        <v>13.1</v>
      </c>
      <c r="K14" s="4">
        <v>16.899999999999999</v>
      </c>
      <c r="L14" s="4">
        <v>19</v>
      </c>
      <c r="M14" s="4">
        <v>18.111111111111111</v>
      </c>
      <c r="N14" s="4">
        <v>20</v>
      </c>
      <c r="O14" s="4">
        <v>14.3</v>
      </c>
      <c r="P14" s="4">
        <v>16.899999999999999</v>
      </c>
      <c r="Q14" s="4">
        <v>16</v>
      </c>
      <c r="R14" s="4"/>
      <c r="S14" s="19" t="s">
        <v>222</v>
      </c>
      <c r="T14" s="19" t="s">
        <v>222</v>
      </c>
      <c r="U14" s="19" t="s">
        <v>222</v>
      </c>
      <c r="V14" s="19" t="s">
        <v>222</v>
      </c>
      <c r="W14" s="19" t="s">
        <v>222</v>
      </c>
      <c r="X14" s="31" t="s">
        <v>222</v>
      </c>
    </row>
    <row r="15" spans="1:30" x14ac:dyDescent="0.2">
      <c r="B15" t="s">
        <v>21</v>
      </c>
      <c r="C15" t="s">
        <v>233</v>
      </c>
      <c r="D15" t="s">
        <v>22</v>
      </c>
      <c r="F15" t="s">
        <v>274</v>
      </c>
      <c r="G15" s="4">
        <v>2.8</v>
      </c>
      <c r="H15" s="4">
        <v>6.3</v>
      </c>
      <c r="I15" s="4">
        <v>7.4</v>
      </c>
      <c r="J15" s="4">
        <v>5.8</v>
      </c>
      <c r="K15" s="4">
        <v>3.8</v>
      </c>
      <c r="L15" s="4">
        <v>8.625</v>
      </c>
      <c r="M15" s="4">
        <v>12.555555555555555</v>
      </c>
      <c r="N15" s="4">
        <v>14.222222222222221</v>
      </c>
      <c r="O15" s="4">
        <v>15</v>
      </c>
      <c r="P15" s="4">
        <v>14.1</v>
      </c>
      <c r="Q15" s="4">
        <v>15.8</v>
      </c>
      <c r="R15" s="4"/>
      <c r="S15" s="19">
        <v>6.9500000000000006E-2</v>
      </c>
      <c r="T15" s="19">
        <v>6.9500000000000006E-2</v>
      </c>
      <c r="U15" s="19">
        <v>6.1899999999999997E-2</v>
      </c>
      <c r="V15" s="19">
        <v>6.1899999999999997E-2</v>
      </c>
      <c r="W15" s="19">
        <v>5.5500000000000001E-2</v>
      </c>
      <c r="X15" s="31">
        <v>5.5500000000000001E-2</v>
      </c>
    </row>
    <row r="16" spans="1:30" x14ac:dyDescent="0.2">
      <c r="B16" t="s">
        <v>209</v>
      </c>
      <c r="C16" t="s">
        <v>244</v>
      </c>
      <c r="D16" t="s">
        <v>91</v>
      </c>
      <c r="F16" t="s">
        <v>274</v>
      </c>
      <c r="G16" s="4">
        <v>4.7</v>
      </c>
      <c r="H16" s="4">
        <v>9.1</v>
      </c>
      <c r="I16" s="4">
        <v>6.3</v>
      </c>
      <c r="J16" s="4">
        <v>7.6</v>
      </c>
      <c r="K16" s="4">
        <v>3</v>
      </c>
      <c r="L16" s="4">
        <v>4.375</v>
      </c>
      <c r="M16" s="4">
        <v>8.4444444444444446</v>
      </c>
      <c r="N16" s="4">
        <v>13.222222222222221</v>
      </c>
      <c r="O16" s="4">
        <v>14.1</v>
      </c>
      <c r="P16" s="4">
        <v>16.5</v>
      </c>
      <c r="Q16" s="4">
        <v>15.8</v>
      </c>
      <c r="R16" s="4"/>
      <c r="S16" s="19">
        <v>6.2E-2</v>
      </c>
      <c r="T16" s="19">
        <v>6.2E-2</v>
      </c>
      <c r="U16" s="19">
        <v>5.2299999999999999E-2</v>
      </c>
      <c r="V16" s="19">
        <v>5.2299999999999999E-2</v>
      </c>
      <c r="W16" s="19">
        <v>4.36E-2</v>
      </c>
      <c r="X16" s="31">
        <v>4.36E-2</v>
      </c>
    </row>
    <row r="17" spans="2:24" x14ac:dyDescent="0.2">
      <c r="B17" t="s">
        <v>31</v>
      </c>
      <c r="C17" t="s">
        <v>354</v>
      </c>
      <c r="D17" t="s">
        <v>32</v>
      </c>
      <c r="F17" t="s">
        <v>274</v>
      </c>
      <c r="G17" s="4">
        <v>2.2000000000000002</v>
      </c>
      <c r="H17" s="4">
        <v>7.5</v>
      </c>
      <c r="I17" s="4">
        <v>8.9</v>
      </c>
      <c r="J17" s="4">
        <v>8.1999999999999993</v>
      </c>
      <c r="K17" s="4">
        <v>3.2</v>
      </c>
      <c r="L17" s="4">
        <v>5.5</v>
      </c>
      <c r="M17" s="4">
        <v>8.5555555555555554</v>
      </c>
      <c r="N17" s="4">
        <v>14.444444444444445</v>
      </c>
      <c r="O17" s="4">
        <v>15.3</v>
      </c>
      <c r="P17" s="4">
        <v>12.2</v>
      </c>
      <c r="Q17" s="4">
        <v>15.5</v>
      </c>
      <c r="R17" s="4"/>
      <c r="S17" s="19">
        <v>0.10580000000000001</v>
      </c>
      <c r="T17" s="19">
        <v>0.10580000000000001</v>
      </c>
      <c r="U17" s="19">
        <v>0.1024</v>
      </c>
      <c r="V17" s="19">
        <v>0.1024</v>
      </c>
      <c r="W17" s="19">
        <v>0.08</v>
      </c>
      <c r="X17" s="31">
        <v>0.08</v>
      </c>
    </row>
    <row r="18" spans="2:24" x14ac:dyDescent="0.2">
      <c r="B18" t="s">
        <v>216</v>
      </c>
      <c r="C18" t="s">
        <v>350</v>
      </c>
      <c r="D18" t="s">
        <v>20</v>
      </c>
      <c r="F18" t="s">
        <v>279</v>
      </c>
      <c r="G18" s="4">
        <v>0.3</v>
      </c>
      <c r="H18" s="4">
        <v>1.3</v>
      </c>
      <c r="I18" s="4">
        <v>1.8</v>
      </c>
      <c r="J18" s="4" t="s">
        <v>222</v>
      </c>
      <c r="K18" s="4">
        <v>6.6</v>
      </c>
      <c r="L18" s="4">
        <v>16.125</v>
      </c>
      <c r="M18" s="4">
        <v>6.333333333333333</v>
      </c>
      <c r="N18" s="4">
        <v>13.444444444444445</v>
      </c>
      <c r="O18" s="4">
        <v>13.5</v>
      </c>
      <c r="P18" s="4">
        <v>14.3</v>
      </c>
      <c r="Q18" s="4">
        <v>15.3</v>
      </c>
      <c r="R18" s="4"/>
      <c r="S18" s="19">
        <v>5.33E-2</v>
      </c>
      <c r="T18" s="19">
        <v>5.33E-2</v>
      </c>
      <c r="U18" s="19">
        <v>6.2799999999999995E-2</v>
      </c>
      <c r="V18" s="19">
        <v>6.2799999999999995E-2</v>
      </c>
      <c r="W18" s="19">
        <v>6.0900000000000003E-2</v>
      </c>
      <c r="X18" s="31">
        <v>6.0900000000000003E-2</v>
      </c>
    </row>
    <row r="19" spans="2:24" x14ac:dyDescent="0.2">
      <c r="B19" t="s">
        <v>51</v>
      </c>
      <c r="C19" t="s">
        <v>349</v>
      </c>
      <c r="D19" t="s">
        <v>52</v>
      </c>
      <c r="F19" t="s">
        <v>274</v>
      </c>
      <c r="G19" s="4">
        <v>3.2</v>
      </c>
      <c r="H19" s="4">
        <v>11.5</v>
      </c>
      <c r="I19" s="4">
        <v>9.8000000000000007</v>
      </c>
      <c r="J19" s="4">
        <v>8.8000000000000007</v>
      </c>
      <c r="K19" s="4">
        <v>3.5</v>
      </c>
      <c r="L19" s="4">
        <v>6.125</v>
      </c>
      <c r="M19" s="4">
        <v>11.444444444444445</v>
      </c>
      <c r="N19" s="4">
        <v>11.777777777777779</v>
      </c>
      <c r="O19" s="4">
        <v>14.3</v>
      </c>
      <c r="P19" s="4">
        <v>13.2</v>
      </c>
      <c r="Q19" s="4">
        <v>15</v>
      </c>
      <c r="R19" s="4"/>
      <c r="S19" s="19">
        <v>5.4600000000000003E-2</v>
      </c>
      <c r="T19" s="19">
        <v>5.4600000000000003E-2</v>
      </c>
      <c r="U19" s="19">
        <v>5.7200000000000001E-2</v>
      </c>
      <c r="V19" s="19">
        <v>5.7200000000000001E-2</v>
      </c>
      <c r="W19" s="19">
        <v>5.9799999999999999E-2</v>
      </c>
      <c r="X19" s="31">
        <v>5.9799999999999999E-2</v>
      </c>
    </row>
    <row r="20" spans="2:24" x14ac:dyDescent="0.2">
      <c r="B20" t="s">
        <v>68</v>
      </c>
      <c r="C20" t="s">
        <v>359</v>
      </c>
      <c r="D20" t="s">
        <v>240</v>
      </c>
      <c r="F20" t="s">
        <v>274</v>
      </c>
      <c r="G20" s="4">
        <v>3</v>
      </c>
      <c r="H20" s="4">
        <v>10.6</v>
      </c>
      <c r="I20" s="4">
        <v>8.1</v>
      </c>
      <c r="J20" s="4">
        <v>8.4</v>
      </c>
      <c r="K20" s="4">
        <v>2.9</v>
      </c>
      <c r="L20" s="4">
        <v>6.625</v>
      </c>
      <c r="M20" s="4">
        <v>8.4444444444444446</v>
      </c>
      <c r="N20" s="4">
        <v>13.111111111111111</v>
      </c>
      <c r="O20" s="4">
        <v>10.4</v>
      </c>
      <c r="P20" s="4">
        <v>10.3</v>
      </c>
      <c r="Q20" s="4">
        <v>14.8</v>
      </c>
      <c r="R20" s="4"/>
      <c r="S20" s="19">
        <v>7.0800000000000002E-2</v>
      </c>
      <c r="T20" s="19">
        <v>7.0800000000000002E-2</v>
      </c>
      <c r="U20" s="19">
        <v>7.0000000000000007E-2</v>
      </c>
      <c r="V20" s="19">
        <v>7.0000000000000007E-2</v>
      </c>
      <c r="W20" s="19">
        <v>6.3299999999999995E-2</v>
      </c>
      <c r="X20" s="31">
        <v>6.3299999999999995E-2</v>
      </c>
    </row>
    <row r="21" spans="2:24" x14ac:dyDescent="0.2">
      <c r="B21" t="s">
        <v>77</v>
      </c>
      <c r="C21" t="s">
        <v>241</v>
      </c>
      <c r="D21" t="s">
        <v>78</v>
      </c>
      <c r="F21" t="s">
        <v>274</v>
      </c>
      <c r="G21" s="4">
        <v>4.5999999999999996</v>
      </c>
      <c r="H21" s="4">
        <v>8.6</v>
      </c>
      <c r="I21" s="4">
        <v>6.1</v>
      </c>
      <c r="J21" s="4">
        <v>5.8</v>
      </c>
      <c r="K21" s="4">
        <v>3.6</v>
      </c>
      <c r="L21" s="4">
        <v>5.25</v>
      </c>
      <c r="M21" s="4">
        <v>9.5555555555555554</v>
      </c>
      <c r="N21" s="4">
        <v>11.888888888888889</v>
      </c>
      <c r="O21" s="4">
        <v>13.8</v>
      </c>
      <c r="P21" s="4">
        <v>13.2</v>
      </c>
      <c r="Q21" s="4">
        <v>14.5</v>
      </c>
      <c r="R21" s="4"/>
      <c r="S21" s="19">
        <v>0.12720000000000001</v>
      </c>
      <c r="T21" s="19">
        <v>0.12720000000000001</v>
      </c>
      <c r="U21" s="19">
        <v>0.16270000000000001</v>
      </c>
      <c r="V21" s="19">
        <v>0.16270000000000001</v>
      </c>
      <c r="W21" s="19">
        <v>0.15629999999999999</v>
      </c>
      <c r="X21" s="31">
        <v>0.15629999999999999</v>
      </c>
    </row>
    <row r="22" spans="2:24" ht="15" hidden="1" customHeight="1" x14ac:dyDescent="0.2">
      <c r="B22" t="s">
        <v>111</v>
      </c>
      <c r="C22" t="s">
        <v>235</v>
      </c>
      <c r="D22" t="s">
        <v>112</v>
      </c>
      <c r="F22" t="s">
        <v>274</v>
      </c>
      <c r="G22" s="4" t="s">
        <v>222</v>
      </c>
      <c r="H22" s="4" t="s">
        <v>222</v>
      </c>
      <c r="I22" s="4">
        <v>8.5</v>
      </c>
      <c r="J22" s="4">
        <v>4.0999999999999996</v>
      </c>
      <c r="K22" s="4">
        <v>2.9</v>
      </c>
      <c r="L22" s="4">
        <v>7.5</v>
      </c>
      <c r="M22" s="4">
        <v>12.222222222222221</v>
      </c>
      <c r="N22" s="4">
        <v>10.777777777777779</v>
      </c>
      <c r="O22" s="4">
        <v>15.2</v>
      </c>
      <c r="P22" s="4">
        <v>14</v>
      </c>
      <c r="Q22" s="4">
        <v>13.9</v>
      </c>
      <c r="R22" s="4"/>
      <c r="S22" s="19" t="s">
        <v>222</v>
      </c>
      <c r="T22" s="19" t="s">
        <v>222</v>
      </c>
      <c r="U22" s="19" t="s">
        <v>222</v>
      </c>
      <c r="V22" s="19" t="s">
        <v>222</v>
      </c>
      <c r="W22" s="19" t="s">
        <v>222</v>
      </c>
      <c r="X22" s="31" t="s">
        <v>222</v>
      </c>
    </row>
    <row r="23" spans="2:24" x14ac:dyDescent="0.2">
      <c r="B23" t="s">
        <v>306</v>
      </c>
      <c r="C23" t="s">
        <v>432</v>
      </c>
      <c r="D23" t="s">
        <v>128</v>
      </c>
      <c r="F23" t="s">
        <v>274</v>
      </c>
      <c r="G23" s="4">
        <v>3.4</v>
      </c>
      <c r="H23" s="4">
        <v>7.4</v>
      </c>
      <c r="I23" s="4">
        <v>7.1</v>
      </c>
      <c r="J23" s="4">
        <v>9.9</v>
      </c>
      <c r="K23" s="4">
        <v>3</v>
      </c>
      <c r="L23" s="4">
        <v>6.75</v>
      </c>
      <c r="M23" s="4">
        <v>9.2222222222222214</v>
      </c>
      <c r="N23" s="4">
        <v>13.777777777777779</v>
      </c>
      <c r="O23" s="4">
        <v>14.8</v>
      </c>
      <c r="P23" s="4">
        <v>14.6</v>
      </c>
      <c r="Q23" s="4">
        <v>12.9</v>
      </c>
      <c r="R23" s="4"/>
      <c r="S23" s="19" t="s">
        <v>222</v>
      </c>
      <c r="T23" s="19" t="s">
        <v>222</v>
      </c>
      <c r="U23" s="19" t="s">
        <v>222</v>
      </c>
      <c r="V23" s="19" t="s">
        <v>222</v>
      </c>
      <c r="W23" s="19" t="s">
        <v>222</v>
      </c>
      <c r="X23" s="31" t="s">
        <v>222</v>
      </c>
    </row>
    <row r="24" spans="2:24" x14ac:dyDescent="0.2">
      <c r="B24" t="s">
        <v>162</v>
      </c>
      <c r="C24" t="s">
        <v>105</v>
      </c>
      <c r="D24" t="s">
        <v>106</v>
      </c>
      <c r="F24" t="s">
        <v>275</v>
      </c>
      <c r="G24" s="4" t="s">
        <v>222</v>
      </c>
      <c r="H24" s="4">
        <v>10.5</v>
      </c>
      <c r="I24" s="4">
        <v>10.6</v>
      </c>
      <c r="J24" s="4">
        <v>10.199999999999999</v>
      </c>
      <c r="K24" s="4">
        <v>9.3000000000000007</v>
      </c>
      <c r="L24" s="4">
        <v>9.2222222222222214</v>
      </c>
      <c r="M24" s="4">
        <v>10</v>
      </c>
      <c r="N24" s="4">
        <v>14.666666666666666</v>
      </c>
      <c r="O24" s="4">
        <v>12.5</v>
      </c>
      <c r="P24" s="4">
        <v>11.6</v>
      </c>
      <c r="Q24" s="4">
        <v>12.8</v>
      </c>
      <c r="R24" s="4"/>
      <c r="S24" s="19">
        <v>4.82E-2</v>
      </c>
      <c r="T24" s="19">
        <v>4.82E-2</v>
      </c>
      <c r="U24" s="19">
        <v>5.5199999999999999E-2</v>
      </c>
      <c r="V24" s="19">
        <v>5.5199999999999999E-2</v>
      </c>
      <c r="W24" s="19">
        <v>5.5300000000000002E-2</v>
      </c>
      <c r="X24" s="31">
        <v>5.5300000000000002E-2</v>
      </c>
    </row>
    <row r="25" spans="2:24" x14ac:dyDescent="0.2">
      <c r="B25" t="s">
        <v>258</v>
      </c>
      <c r="C25" t="s">
        <v>301</v>
      </c>
      <c r="D25" t="s">
        <v>259</v>
      </c>
      <c r="F25" t="s">
        <v>151</v>
      </c>
      <c r="G25" s="4" t="s">
        <v>222</v>
      </c>
      <c r="H25" s="4" t="s">
        <v>222</v>
      </c>
      <c r="I25" s="4" t="s">
        <v>222</v>
      </c>
      <c r="J25" s="4" t="s">
        <v>222</v>
      </c>
      <c r="K25" s="4" t="s">
        <v>222</v>
      </c>
      <c r="L25" s="4">
        <v>14.125</v>
      </c>
      <c r="M25" s="4">
        <v>18.75</v>
      </c>
      <c r="N25" s="4">
        <v>18.25</v>
      </c>
      <c r="O25" s="4">
        <v>12.1</v>
      </c>
      <c r="P25" s="4">
        <v>10.7</v>
      </c>
      <c r="Q25" s="4">
        <v>12.7</v>
      </c>
      <c r="R25" s="4"/>
      <c r="S25" s="19" t="s">
        <v>222</v>
      </c>
      <c r="T25" s="19" t="s">
        <v>222</v>
      </c>
      <c r="U25" s="19" t="s">
        <v>222</v>
      </c>
      <c r="V25" s="19" t="s">
        <v>222</v>
      </c>
      <c r="W25" s="19" t="s">
        <v>222</v>
      </c>
      <c r="X25" s="31" t="s">
        <v>222</v>
      </c>
    </row>
    <row r="26" spans="2:24" x14ac:dyDescent="0.2">
      <c r="B26" t="s">
        <v>141</v>
      </c>
      <c r="C26" t="s">
        <v>0</v>
      </c>
      <c r="D26" t="s">
        <v>1</v>
      </c>
      <c r="F26" t="s">
        <v>275</v>
      </c>
      <c r="G26" s="4">
        <v>9.6</v>
      </c>
      <c r="H26" s="4" t="s">
        <v>222</v>
      </c>
      <c r="I26" s="4">
        <v>9.6</v>
      </c>
      <c r="J26" s="4">
        <v>8.1</v>
      </c>
      <c r="K26" s="4">
        <v>10.199999999999999</v>
      </c>
      <c r="L26" s="4">
        <v>11.888888888888889</v>
      </c>
      <c r="M26" s="4">
        <v>14.777777777777779</v>
      </c>
      <c r="N26" s="4">
        <v>13.222222222222221</v>
      </c>
      <c r="O26" s="4">
        <v>13.3</v>
      </c>
      <c r="P26" s="4">
        <v>11.3</v>
      </c>
      <c r="Q26" s="4">
        <v>12.6</v>
      </c>
      <c r="R26" s="4"/>
      <c r="S26" s="19">
        <v>3.4500000000000003E-2</v>
      </c>
      <c r="T26" s="19">
        <v>3.4500000000000003E-2</v>
      </c>
      <c r="U26" s="19">
        <v>4.02E-2</v>
      </c>
      <c r="V26" s="19">
        <v>4.02E-2</v>
      </c>
      <c r="W26" s="19">
        <v>3.9100000000000003E-2</v>
      </c>
      <c r="X26" s="31">
        <v>3.9100000000000003E-2</v>
      </c>
    </row>
    <row r="27" spans="2:24" x14ac:dyDescent="0.2">
      <c r="B27" t="s">
        <v>126</v>
      </c>
      <c r="C27" t="s">
        <v>375</v>
      </c>
      <c r="D27" t="s">
        <v>127</v>
      </c>
      <c r="F27" t="s">
        <v>275</v>
      </c>
      <c r="G27" s="4" t="s">
        <v>222</v>
      </c>
      <c r="H27" s="4" t="s">
        <v>222</v>
      </c>
      <c r="I27" s="4">
        <v>12.1</v>
      </c>
      <c r="J27" s="4">
        <v>10.5</v>
      </c>
      <c r="K27" s="4">
        <v>12.7</v>
      </c>
      <c r="L27" s="4">
        <v>11.666666666666666</v>
      </c>
      <c r="M27" s="4">
        <v>13.666666666666666</v>
      </c>
      <c r="N27" s="4">
        <v>13.888888888888889</v>
      </c>
      <c r="O27" s="4">
        <v>11.7</v>
      </c>
      <c r="P27" s="4">
        <v>11.3</v>
      </c>
      <c r="Q27" s="4">
        <v>12.6</v>
      </c>
      <c r="R27" s="4"/>
      <c r="S27" s="19">
        <v>0.1019</v>
      </c>
      <c r="T27" s="19">
        <v>0.1019</v>
      </c>
      <c r="U27" s="19">
        <v>0.1119</v>
      </c>
      <c r="V27" s="19">
        <v>0.1119</v>
      </c>
      <c r="W27" s="19">
        <v>0.1187</v>
      </c>
      <c r="X27" s="31">
        <v>0.1187</v>
      </c>
    </row>
    <row r="28" spans="2:24" x14ac:dyDescent="0.2">
      <c r="B28" t="s">
        <v>164</v>
      </c>
      <c r="C28" t="s">
        <v>107</v>
      </c>
      <c r="D28" t="s">
        <v>108</v>
      </c>
      <c r="F28" t="s">
        <v>275</v>
      </c>
      <c r="G28" s="4" t="s">
        <v>222</v>
      </c>
      <c r="H28" s="4">
        <v>15.9</v>
      </c>
      <c r="I28" s="4">
        <v>12.9</v>
      </c>
      <c r="J28" s="4">
        <v>11.5</v>
      </c>
      <c r="K28" s="4">
        <v>10.5</v>
      </c>
      <c r="L28" s="4">
        <v>9.2222222222222214</v>
      </c>
      <c r="M28" s="4">
        <v>13.333333333333334</v>
      </c>
      <c r="N28" s="4">
        <v>15.777777777777779</v>
      </c>
      <c r="O28" s="4">
        <v>11</v>
      </c>
      <c r="P28" s="4">
        <v>9.8000000000000007</v>
      </c>
      <c r="Q28" s="4">
        <v>12.5</v>
      </c>
      <c r="R28" s="4"/>
      <c r="S28" s="19">
        <v>3.5000000000000003E-2</v>
      </c>
      <c r="T28" s="19">
        <v>3.5000000000000003E-2</v>
      </c>
      <c r="U28" s="19">
        <v>3.0300000000000001E-2</v>
      </c>
      <c r="V28" s="19">
        <v>3.0300000000000001E-2</v>
      </c>
      <c r="W28" s="19">
        <v>2.4299999999999999E-2</v>
      </c>
      <c r="X28" s="31">
        <v>2.4299999999999999E-2</v>
      </c>
    </row>
    <row r="29" spans="2:24" x14ac:dyDescent="0.2">
      <c r="B29" t="s">
        <v>189</v>
      </c>
      <c r="C29" t="s">
        <v>243</v>
      </c>
      <c r="D29" t="s">
        <v>64</v>
      </c>
      <c r="F29" t="s">
        <v>277</v>
      </c>
      <c r="G29" s="4">
        <v>6.3</v>
      </c>
      <c r="H29" s="4">
        <v>9.6999999999999993</v>
      </c>
      <c r="I29" s="4">
        <v>13.9</v>
      </c>
      <c r="J29" s="4">
        <v>10.7</v>
      </c>
      <c r="K29" s="4">
        <v>7</v>
      </c>
      <c r="L29" s="4">
        <v>14.875</v>
      </c>
      <c r="M29" s="4">
        <v>15</v>
      </c>
      <c r="N29" s="4">
        <v>15.875</v>
      </c>
      <c r="O29" s="4">
        <v>10.3</v>
      </c>
      <c r="P29" s="4">
        <v>12.2</v>
      </c>
      <c r="Q29" s="4">
        <v>12.5</v>
      </c>
      <c r="R29" s="4"/>
      <c r="S29" s="19">
        <v>0.11799999999999999</v>
      </c>
      <c r="T29" s="19">
        <v>9.5600000000000004E-2</v>
      </c>
      <c r="U29" s="19">
        <v>0.14510000000000001</v>
      </c>
      <c r="V29" s="19">
        <v>9.6500000000000002E-2</v>
      </c>
      <c r="W29" s="19">
        <v>0.12039999999999999</v>
      </c>
      <c r="X29" s="31">
        <v>8.5199999999999998E-2</v>
      </c>
    </row>
    <row r="30" spans="2:24" x14ac:dyDescent="0.2">
      <c r="B30" t="s">
        <v>35</v>
      </c>
      <c r="C30" t="s">
        <v>381</v>
      </c>
      <c r="D30" t="s">
        <v>36</v>
      </c>
      <c r="F30" t="s">
        <v>275</v>
      </c>
      <c r="G30" s="4">
        <v>9.4</v>
      </c>
      <c r="H30" s="4">
        <v>13.7</v>
      </c>
      <c r="I30" s="4">
        <v>13.7</v>
      </c>
      <c r="J30" s="4">
        <v>9.4</v>
      </c>
      <c r="K30" s="4">
        <v>10</v>
      </c>
      <c r="L30" s="4">
        <v>11.777777777777779</v>
      </c>
      <c r="M30" s="4">
        <v>12.444444444444445</v>
      </c>
      <c r="N30" s="4">
        <v>17.333333333333332</v>
      </c>
      <c r="O30" s="4">
        <v>16.899999999999999</v>
      </c>
      <c r="P30" s="4">
        <v>12.8</v>
      </c>
      <c r="Q30" s="4">
        <v>12.4</v>
      </c>
      <c r="R30" s="4"/>
      <c r="S30" s="19">
        <v>5.33E-2</v>
      </c>
      <c r="T30" s="19">
        <v>5.33E-2</v>
      </c>
      <c r="U30" s="19">
        <v>5.2999999999999999E-2</v>
      </c>
      <c r="V30" s="19">
        <v>5.2999999999999999E-2</v>
      </c>
      <c r="W30" s="19">
        <v>2.9100000000000001E-2</v>
      </c>
      <c r="X30" s="31">
        <v>2.9100000000000001E-2</v>
      </c>
    </row>
    <row r="31" spans="2:24" x14ac:dyDescent="0.2">
      <c r="B31" t="s">
        <v>203</v>
      </c>
      <c r="C31" t="s">
        <v>79</v>
      </c>
      <c r="D31" t="s">
        <v>80</v>
      </c>
      <c r="F31" t="s">
        <v>274</v>
      </c>
      <c r="G31" s="4">
        <v>0</v>
      </c>
      <c r="H31" s="4">
        <v>9</v>
      </c>
      <c r="I31" s="4">
        <v>6.4</v>
      </c>
      <c r="J31" s="4">
        <v>8.8000000000000007</v>
      </c>
      <c r="K31" s="4">
        <v>3.2</v>
      </c>
      <c r="L31" s="4">
        <v>5.75</v>
      </c>
      <c r="M31" s="4">
        <v>10.111111111111111</v>
      </c>
      <c r="N31" s="4">
        <v>14.444444444444445</v>
      </c>
      <c r="O31" s="4">
        <v>14.5</v>
      </c>
      <c r="P31" s="4">
        <v>13.8</v>
      </c>
      <c r="Q31" s="4">
        <v>12.1</v>
      </c>
      <c r="R31" s="4"/>
      <c r="S31" s="19">
        <v>8.0199999999999994E-2</v>
      </c>
      <c r="T31" s="19">
        <v>8.0199999999999994E-2</v>
      </c>
      <c r="U31" s="19">
        <v>7.6399999999999996E-2</v>
      </c>
      <c r="V31" s="19">
        <v>7.6399999999999996E-2</v>
      </c>
      <c r="W31" s="19">
        <v>7.2499999999999995E-2</v>
      </c>
      <c r="X31" s="31">
        <v>7.2499999999999995E-2</v>
      </c>
    </row>
    <row r="32" spans="2:24" x14ac:dyDescent="0.2">
      <c r="B32" t="s">
        <v>200</v>
      </c>
      <c r="C32" t="s">
        <v>135</v>
      </c>
      <c r="D32" t="s">
        <v>34</v>
      </c>
      <c r="F32" t="s">
        <v>277</v>
      </c>
      <c r="G32" s="4">
        <v>3.7</v>
      </c>
      <c r="H32" s="4">
        <v>12.1</v>
      </c>
      <c r="I32" s="4">
        <v>9</v>
      </c>
      <c r="J32" s="4">
        <v>12.3</v>
      </c>
      <c r="K32" s="4">
        <v>8</v>
      </c>
      <c r="L32" s="4">
        <v>11.25</v>
      </c>
      <c r="M32" s="4">
        <v>14</v>
      </c>
      <c r="N32" s="4">
        <v>11</v>
      </c>
      <c r="O32" s="4">
        <v>7.4</v>
      </c>
      <c r="P32" s="4">
        <v>10.199999999999999</v>
      </c>
      <c r="Q32" s="4">
        <v>12</v>
      </c>
      <c r="R32" s="4"/>
      <c r="S32" s="19">
        <v>5.79E-2</v>
      </c>
      <c r="T32" s="19">
        <v>4.65E-2</v>
      </c>
      <c r="U32" s="19">
        <v>7.3899999999999993E-2</v>
      </c>
      <c r="V32" s="19">
        <v>4.2099999999999999E-2</v>
      </c>
      <c r="W32" s="19">
        <v>9.0999999999999998E-2</v>
      </c>
      <c r="X32" s="31">
        <v>6.0900000000000003E-2</v>
      </c>
    </row>
    <row r="33" spans="2:24" x14ac:dyDescent="0.2">
      <c r="B33" t="s">
        <v>160</v>
      </c>
      <c r="C33" t="s">
        <v>102</v>
      </c>
      <c r="D33" t="s">
        <v>103</v>
      </c>
      <c r="F33" t="s">
        <v>280</v>
      </c>
      <c r="G33" s="4" t="s">
        <v>222</v>
      </c>
      <c r="H33" s="4" t="s">
        <v>222</v>
      </c>
      <c r="I33" s="4">
        <v>12</v>
      </c>
      <c r="J33" s="4">
        <v>12</v>
      </c>
      <c r="K33" s="4">
        <v>12</v>
      </c>
      <c r="L33" s="4">
        <v>20</v>
      </c>
      <c r="M33" s="4">
        <v>20</v>
      </c>
      <c r="N33" s="4">
        <v>20</v>
      </c>
      <c r="O33" s="4">
        <v>12</v>
      </c>
      <c r="P33" s="4">
        <v>12</v>
      </c>
      <c r="Q33" s="4">
        <v>12</v>
      </c>
      <c r="R33" s="4"/>
      <c r="S33" s="19" t="s">
        <v>222</v>
      </c>
      <c r="T33" s="19" t="s">
        <v>222</v>
      </c>
      <c r="U33" s="19" t="s">
        <v>222</v>
      </c>
      <c r="V33" s="19" t="s">
        <v>222</v>
      </c>
      <c r="W33" s="19" t="s">
        <v>222</v>
      </c>
      <c r="X33" s="31" t="s">
        <v>222</v>
      </c>
    </row>
    <row r="34" spans="2:24" x14ac:dyDescent="0.2">
      <c r="B34" t="s">
        <v>147</v>
      </c>
      <c r="C34" t="s">
        <v>433</v>
      </c>
      <c r="D34" t="s">
        <v>104</v>
      </c>
      <c r="F34" t="s">
        <v>278</v>
      </c>
      <c r="G34" s="4">
        <v>2</v>
      </c>
      <c r="H34" s="4" t="s">
        <v>222</v>
      </c>
      <c r="I34" s="4">
        <v>12.6</v>
      </c>
      <c r="J34" s="4">
        <v>10.3</v>
      </c>
      <c r="K34" s="4">
        <v>2.5</v>
      </c>
      <c r="L34" s="4">
        <v>13.625</v>
      </c>
      <c r="M34" s="4">
        <v>13.375</v>
      </c>
      <c r="N34" s="4">
        <v>11</v>
      </c>
      <c r="O34" s="4">
        <v>9.8000000000000007</v>
      </c>
      <c r="P34" s="4">
        <v>11.8</v>
      </c>
      <c r="Q34" s="4">
        <v>12</v>
      </c>
      <c r="R34" s="4"/>
      <c r="S34" s="19">
        <v>0.1026</v>
      </c>
      <c r="T34" s="19">
        <v>8.1799999999999998E-2</v>
      </c>
      <c r="U34" s="19">
        <v>0.1414</v>
      </c>
      <c r="V34" s="19">
        <v>8.77E-2</v>
      </c>
      <c r="W34" s="19">
        <v>0.13700000000000001</v>
      </c>
      <c r="X34" s="31">
        <v>0.12620000000000001</v>
      </c>
    </row>
    <row r="35" spans="2:24" x14ac:dyDescent="0.2">
      <c r="B35" t="s">
        <v>204</v>
      </c>
      <c r="C35" t="s">
        <v>47</v>
      </c>
      <c r="D35" t="s">
        <v>48</v>
      </c>
      <c r="F35" t="s">
        <v>277</v>
      </c>
      <c r="G35" s="4">
        <v>7.1</v>
      </c>
      <c r="H35" s="4">
        <v>10.4</v>
      </c>
      <c r="I35" s="4">
        <v>9</v>
      </c>
      <c r="J35" s="4">
        <v>10.1</v>
      </c>
      <c r="K35" s="4">
        <v>8.5</v>
      </c>
      <c r="L35" s="4">
        <v>11.125</v>
      </c>
      <c r="M35" s="4">
        <v>11.75</v>
      </c>
      <c r="N35" s="4">
        <v>11.75</v>
      </c>
      <c r="O35" s="4">
        <v>11.7</v>
      </c>
      <c r="P35" s="4">
        <v>11</v>
      </c>
      <c r="Q35" s="4">
        <v>11.8</v>
      </c>
      <c r="R35" s="4"/>
      <c r="S35" s="19">
        <v>3.1E-2</v>
      </c>
      <c r="T35" s="19">
        <v>2.4500000000000001E-2</v>
      </c>
      <c r="U35" s="19">
        <v>4.7100000000000003E-2</v>
      </c>
      <c r="V35" s="19">
        <v>2.75E-2</v>
      </c>
      <c r="W35" s="19">
        <v>6.13E-2</v>
      </c>
      <c r="X35" s="31">
        <v>3.4099999999999998E-2</v>
      </c>
    </row>
    <row r="36" spans="2:24" x14ac:dyDescent="0.2">
      <c r="B36" t="s">
        <v>146</v>
      </c>
      <c r="C36" t="s">
        <v>434</v>
      </c>
      <c r="D36" t="s">
        <v>14</v>
      </c>
      <c r="F36" t="s">
        <v>278</v>
      </c>
      <c r="G36" s="4">
        <v>3.1</v>
      </c>
      <c r="H36" s="4" t="s">
        <v>222</v>
      </c>
      <c r="I36" s="4">
        <v>12.9</v>
      </c>
      <c r="J36" s="4">
        <v>10.4</v>
      </c>
      <c r="K36" s="4">
        <v>3.8</v>
      </c>
      <c r="L36" s="4">
        <v>10</v>
      </c>
      <c r="M36" s="4">
        <v>9.25</v>
      </c>
      <c r="N36" s="4">
        <v>14.5</v>
      </c>
      <c r="O36" s="4">
        <v>11.1</v>
      </c>
      <c r="P36" s="4">
        <v>10.3</v>
      </c>
      <c r="Q36" s="4">
        <v>11.3</v>
      </c>
      <c r="R36" s="4"/>
      <c r="S36" s="19">
        <v>9.74E-2</v>
      </c>
      <c r="T36" s="19">
        <v>8.1500000000000003E-2</v>
      </c>
      <c r="U36" s="19">
        <v>0.12989999999999999</v>
      </c>
      <c r="V36" s="19">
        <v>9.7900000000000001E-2</v>
      </c>
      <c r="W36" s="19">
        <v>0.1065</v>
      </c>
      <c r="X36" s="31">
        <v>8.9099999999999999E-2</v>
      </c>
    </row>
    <row r="37" spans="2:24" x14ac:dyDescent="0.2">
      <c r="B37" t="s">
        <v>211</v>
      </c>
      <c r="C37" t="s">
        <v>137</v>
      </c>
      <c r="D37" t="s">
        <v>138</v>
      </c>
      <c r="F37" t="s">
        <v>277</v>
      </c>
      <c r="G37" s="4" t="s">
        <v>222</v>
      </c>
      <c r="H37" s="4">
        <v>12.2</v>
      </c>
      <c r="I37" s="4">
        <v>11.3</v>
      </c>
      <c r="J37" s="4">
        <v>10.8</v>
      </c>
      <c r="K37" s="4">
        <v>6.8</v>
      </c>
      <c r="L37" s="4">
        <v>11.5</v>
      </c>
      <c r="M37" s="4">
        <v>11</v>
      </c>
      <c r="N37" s="4">
        <v>9.875</v>
      </c>
      <c r="O37" s="4">
        <v>8</v>
      </c>
      <c r="P37" s="4">
        <v>10.5</v>
      </c>
      <c r="Q37" s="4">
        <v>11.3</v>
      </c>
      <c r="R37" s="4"/>
      <c r="S37" s="19">
        <v>3.61E-2</v>
      </c>
      <c r="T37" s="19">
        <v>3.0499999999999999E-2</v>
      </c>
      <c r="U37" s="19">
        <v>4.5100000000000001E-2</v>
      </c>
      <c r="V37" s="19">
        <v>3.3799999999999997E-2</v>
      </c>
      <c r="W37" s="19">
        <v>4.4999999999999998E-2</v>
      </c>
      <c r="X37" s="31">
        <v>3.5400000000000001E-2</v>
      </c>
    </row>
    <row r="38" spans="2:24" x14ac:dyDescent="0.2">
      <c r="B38" t="s">
        <v>143</v>
      </c>
      <c r="C38" t="s">
        <v>59</v>
      </c>
      <c r="D38" t="s">
        <v>60</v>
      </c>
      <c r="F38" t="s">
        <v>277</v>
      </c>
      <c r="G38" s="4">
        <v>8.6</v>
      </c>
      <c r="H38" s="4" t="s">
        <v>222</v>
      </c>
      <c r="I38" s="4">
        <v>12.8</v>
      </c>
      <c r="J38" s="4">
        <v>11.9</v>
      </c>
      <c r="K38" s="4">
        <v>6.7</v>
      </c>
      <c r="L38" s="4">
        <v>11.125</v>
      </c>
      <c r="M38" s="4">
        <v>11.5</v>
      </c>
      <c r="N38" s="4">
        <v>11.625</v>
      </c>
      <c r="O38" s="4">
        <v>9.1999999999999993</v>
      </c>
      <c r="P38" s="4">
        <v>11.6</v>
      </c>
      <c r="Q38" s="4">
        <v>11.1</v>
      </c>
      <c r="R38" s="4"/>
      <c r="S38" s="19">
        <v>2.5499999999999998E-2</v>
      </c>
      <c r="T38" s="19">
        <v>2.1700000000000001E-2</v>
      </c>
      <c r="U38" s="19">
        <v>2.75E-2</v>
      </c>
      <c r="V38" s="19">
        <v>2.3E-2</v>
      </c>
      <c r="W38" s="19">
        <v>3.6700000000000003E-2</v>
      </c>
      <c r="X38" s="31">
        <v>2.7699999999999999E-2</v>
      </c>
    </row>
    <row r="39" spans="2:24" x14ac:dyDescent="0.2">
      <c r="B39" t="s">
        <v>246</v>
      </c>
      <c r="C39" t="s">
        <v>56</v>
      </c>
      <c r="D39" t="s">
        <v>57</v>
      </c>
      <c r="F39" t="s">
        <v>277</v>
      </c>
      <c r="G39" s="4">
        <v>9.3000000000000007</v>
      </c>
      <c r="H39" s="4" t="s">
        <v>222</v>
      </c>
      <c r="I39" s="4">
        <v>13.9</v>
      </c>
      <c r="J39" s="4">
        <v>12.5</v>
      </c>
      <c r="K39" s="4">
        <v>6</v>
      </c>
      <c r="L39" s="4">
        <v>15.25</v>
      </c>
      <c r="M39" s="4">
        <v>10.5</v>
      </c>
      <c r="N39" s="4">
        <v>15.625</v>
      </c>
      <c r="O39" s="4">
        <v>12.2</v>
      </c>
      <c r="P39" s="4">
        <v>13.9</v>
      </c>
      <c r="Q39" s="4">
        <v>11.1</v>
      </c>
      <c r="R39" s="4"/>
      <c r="S39" s="19" t="s">
        <v>222</v>
      </c>
      <c r="T39" s="19" t="s">
        <v>222</v>
      </c>
      <c r="U39" s="19" t="s">
        <v>222</v>
      </c>
      <c r="V39" s="19" t="s">
        <v>222</v>
      </c>
      <c r="W39" s="19" t="s">
        <v>222</v>
      </c>
      <c r="X39" s="31" t="s">
        <v>222</v>
      </c>
    </row>
    <row r="40" spans="2:24" x14ac:dyDescent="0.2">
      <c r="B40" t="s">
        <v>149</v>
      </c>
      <c r="C40" t="s">
        <v>435</v>
      </c>
      <c r="D40" t="s">
        <v>15</v>
      </c>
      <c r="F40" t="s">
        <v>278</v>
      </c>
      <c r="G40" s="4">
        <v>2.5</v>
      </c>
      <c r="H40" s="4" t="s">
        <v>222</v>
      </c>
      <c r="I40" s="4">
        <v>10.3</v>
      </c>
      <c r="J40" s="4">
        <v>7.9</v>
      </c>
      <c r="K40" s="4">
        <v>5.9</v>
      </c>
      <c r="L40" s="4">
        <v>9.375</v>
      </c>
      <c r="M40" s="4">
        <v>9.75</v>
      </c>
      <c r="N40" s="4">
        <v>9.75</v>
      </c>
      <c r="O40" s="4">
        <v>6.1</v>
      </c>
      <c r="P40" s="4">
        <v>6.8</v>
      </c>
      <c r="Q40" s="4">
        <v>11</v>
      </c>
      <c r="R40" s="4"/>
      <c r="S40" s="19">
        <v>9.7100000000000006E-2</v>
      </c>
      <c r="T40" s="19">
        <v>8.0799999999999997E-2</v>
      </c>
      <c r="U40" s="19">
        <v>0.1133</v>
      </c>
      <c r="V40" s="19">
        <v>7.6600000000000001E-2</v>
      </c>
      <c r="W40" s="19">
        <v>0.1069</v>
      </c>
      <c r="X40" s="31">
        <v>8.1199999999999994E-2</v>
      </c>
    </row>
    <row r="41" spans="2:24" x14ac:dyDescent="0.2">
      <c r="B41" t="s">
        <v>70</v>
      </c>
      <c r="C41" t="s">
        <v>364</v>
      </c>
      <c r="D41" t="s">
        <v>71</v>
      </c>
      <c r="F41" t="s">
        <v>279</v>
      </c>
      <c r="G41" s="4">
        <v>0.4</v>
      </c>
      <c r="H41" s="4">
        <v>1.9</v>
      </c>
      <c r="I41" s="4">
        <v>2.2999999999999998</v>
      </c>
      <c r="J41" s="4" t="s">
        <v>222</v>
      </c>
      <c r="K41" s="4">
        <v>1.9</v>
      </c>
      <c r="L41" s="4">
        <v>3.5</v>
      </c>
      <c r="M41" s="4">
        <v>16</v>
      </c>
      <c r="N41" s="4">
        <v>6.5555555555555554</v>
      </c>
      <c r="O41" s="4">
        <v>8.4</v>
      </c>
      <c r="P41" s="4">
        <v>10.9</v>
      </c>
      <c r="Q41" s="4">
        <v>10.8</v>
      </c>
      <c r="R41" s="4"/>
      <c r="S41" s="19">
        <v>8.8599999999999998E-2</v>
      </c>
      <c r="T41" s="19">
        <v>8.8599999999999998E-2</v>
      </c>
      <c r="U41" s="19">
        <v>9.3399999999999997E-2</v>
      </c>
      <c r="V41" s="19">
        <v>9.3399999999999997E-2</v>
      </c>
      <c r="W41" s="19">
        <v>8.4400000000000003E-2</v>
      </c>
      <c r="X41" s="31">
        <v>8.4400000000000003E-2</v>
      </c>
    </row>
    <row r="42" spans="2:24" ht="15" hidden="1" customHeight="1" x14ac:dyDescent="0.2">
      <c r="B42" t="s">
        <v>248</v>
      </c>
      <c r="C42" t="s">
        <v>227</v>
      </c>
      <c r="D42" t="s">
        <v>228</v>
      </c>
      <c r="F42" t="s">
        <v>274</v>
      </c>
      <c r="G42" s="4">
        <v>4.3</v>
      </c>
      <c r="H42" s="4">
        <v>3.9</v>
      </c>
      <c r="I42" s="4">
        <v>7.9</v>
      </c>
      <c r="J42" s="4">
        <v>4.8</v>
      </c>
      <c r="K42" s="4">
        <v>3.6</v>
      </c>
      <c r="L42" s="4">
        <v>5.75</v>
      </c>
      <c r="M42" s="4">
        <v>10.888888888888889</v>
      </c>
      <c r="N42" s="4">
        <v>9.8888888888888893</v>
      </c>
      <c r="O42" s="4">
        <v>12.7</v>
      </c>
      <c r="P42" s="4">
        <v>12.3</v>
      </c>
      <c r="Q42" s="4">
        <v>10.8</v>
      </c>
      <c r="R42" s="4"/>
      <c r="S42" s="19">
        <v>5.6099999999999997E-2</v>
      </c>
      <c r="T42" s="19">
        <v>5.6099999999999997E-2</v>
      </c>
      <c r="U42" s="19">
        <v>5.7599999999999998E-2</v>
      </c>
      <c r="V42" s="19">
        <v>5.7599999999999998E-2</v>
      </c>
      <c r="W42" s="19">
        <v>6.1100000000000002E-2</v>
      </c>
      <c r="X42" s="31">
        <v>6.1100000000000002E-2</v>
      </c>
    </row>
    <row r="43" spans="2:24" x14ac:dyDescent="0.2">
      <c r="B43" t="s">
        <v>3</v>
      </c>
      <c r="C43" t="s">
        <v>396</v>
      </c>
      <c r="D43" t="s">
        <v>4</v>
      </c>
      <c r="F43" t="s">
        <v>151</v>
      </c>
      <c r="G43" s="4">
        <v>3.3</v>
      </c>
      <c r="H43" s="4" t="s">
        <v>222</v>
      </c>
      <c r="I43" s="4">
        <v>8.3000000000000007</v>
      </c>
      <c r="J43" s="4">
        <v>7.5</v>
      </c>
      <c r="K43" s="4">
        <v>8.6</v>
      </c>
      <c r="L43" s="4">
        <v>10.25</v>
      </c>
      <c r="M43" s="4">
        <v>12.875</v>
      </c>
      <c r="N43" s="4">
        <v>6.75</v>
      </c>
      <c r="O43" s="4">
        <v>11.2</v>
      </c>
      <c r="P43" s="4">
        <v>4.8</v>
      </c>
      <c r="Q43" s="4">
        <v>10.6</v>
      </c>
      <c r="R43" s="4"/>
      <c r="S43" s="19">
        <v>4.0800000000000003E-2</v>
      </c>
      <c r="T43" s="19">
        <v>4.0800000000000003E-2</v>
      </c>
      <c r="U43" s="19">
        <v>4.2500000000000003E-2</v>
      </c>
      <c r="V43" s="19">
        <v>4.2500000000000003E-2</v>
      </c>
      <c r="W43" s="19">
        <v>4.2599999999999999E-2</v>
      </c>
      <c r="X43" s="31">
        <v>4.2599999999999999E-2</v>
      </c>
    </row>
    <row r="44" spans="2:24" x14ac:dyDescent="0.2">
      <c r="B44" t="s">
        <v>284</v>
      </c>
      <c r="C44" t="s">
        <v>97</v>
      </c>
      <c r="D44" t="s">
        <v>98</v>
      </c>
      <c r="F44" t="s">
        <v>275</v>
      </c>
      <c r="G44" s="4" t="s">
        <v>222</v>
      </c>
      <c r="H44" s="4" t="s">
        <v>222</v>
      </c>
      <c r="I44" s="4">
        <v>10.199999999999999</v>
      </c>
      <c r="J44" s="4">
        <v>8.6</v>
      </c>
      <c r="K44" s="4">
        <v>9</v>
      </c>
      <c r="L44" s="4">
        <v>10.222222222222221</v>
      </c>
      <c r="M44" s="4">
        <v>11.333333333333334</v>
      </c>
      <c r="N44" s="4">
        <v>12.777777777777779</v>
      </c>
      <c r="O44" s="4">
        <v>10.7</v>
      </c>
      <c r="P44" s="4">
        <v>10.5</v>
      </c>
      <c r="Q44" s="4">
        <v>10.5</v>
      </c>
      <c r="R44" s="4"/>
      <c r="S44" s="19">
        <v>6.4899999999999999E-2</v>
      </c>
      <c r="T44" s="19">
        <v>6.4899999999999999E-2</v>
      </c>
      <c r="U44" s="19">
        <v>6.6799999999999998E-2</v>
      </c>
      <c r="V44" s="19">
        <v>6.6799999999999998E-2</v>
      </c>
      <c r="W44" s="19">
        <v>6.7699999999999996E-2</v>
      </c>
      <c r="X44" s="31">
        <v>6.7699999999999996E-2</v>
      </c>
    </row>
    <row r="45" spans="2:24" x14ac:dyDescent="0.2">
      <c r="B45" t="s">
        <v>99</v>
      </c>
      <c r="C45" t="s">
        <v>387</v>
      </c>
      <c r="D45" t="s">
        <v>100</v>
      </c>
      <c r="F45" t="s">
        <v>275</v>
      </c>
      <c r="G45" s="4" t="s">
        <v>222</v>
      </c>
      <c r="H45" s="4">
        <v>9.8000000000000007</v>
      </c>
      <c r="I45" s="4">
        <v>10</v>
      </c>
      <c r="J45" s="4">
        <v>6.7</v>
      </c>
      <c r="K45" s="4">
        <v>8.4</v>
      </c>
      <c r="L45" s="4">
        <v>7.8888888888888893</v>
      </c>
      <c r="M45" s="4">
        <v>10.777777777777779</v>
      </c>
      <c r="N45" s="4">
        <v>10.333333333333334</v>
      </c>
      <c r="O45" s="4">
        <v>10.7</v>
      </c>
      <c r="P45" s="4">
        <v>8.3000000000000007</v>
      </c>
      <c r="Q45" s="4">
        <v>10.5</v>
      </c>
      <c r="R45" s="4"/>
      <c r="S45" s="19">
        <v>4.9000000000000002E-2</v>
      </c>
      <c r="T45" s="19">
        <v>4.9000000000000002E-2</v>
      </c>
      <c r="U45" s="19">
        <v>5.2600000000000001E-2</v>
      </c>
      <c r="V45" s="19">
        <v>5.2600000000000001E-2</v>
      </c>
      <c r="W45" s="19">
        <v>6.4600000000000005E-2</v>
      </c>
      <c r="X45" s="31">
        <v>6.4600000000000005E-2</v>
      </c>
    </row>
    <row r="46" spans="2:24" x14ac:dyDescent="0.2">
      <c r="B46" t="s">
        <v>144</v>
      </c>
      <c r="C46" t="s">
        <v>58</v>
      </c>
      <c r="D46" t="s">
        <v>131</v>
      </c>
      <c r="F46" t="s">
        <v>277</v>
      </c>
      <c r="G46" s="4">
        <v>8.6999999999999993</v>
      </c>
      <c r="H46" s="4">
        <v>9.6999999999999993</v>
      </c>
      <c r="I46" s="4">
        <v>8.1999999999999993</v>
      </c>
      <c r="J46" s="4">
        <v>10.4</v>
      </c>
      <c r="K46" s="4">
        <v>6.6</v>
      </c>
      <c r="L46" s="4">
        <v>11.625</v>
      </c>
      <c r="M46" s="4">
        <v>11.375</v>
      </c>
      <c r="N46" s="4">
        <v>10</v>
      </c>
      <c r="O46" s="4">
        <v>6.9</v>
      </c>
      <c r="P46" s="4">
        <v>10.4</v>
      </c>
      <c r="Q46" s="4">
        <v>10.5</v>
      </c>
      <c r="R46" s="4"/>
      <c r="S46" s="19">
        <v>4.6699999999999998E-2</v>
      </c>
      <c r="T46" s="19">
        <v>3.27E-2</v>
      </c>
      <c r="U46" s="19">
        <v>6.6699999999999995E-2</v>
      </c>
      <c r="V46" s="19">
        <v>4.3400000000000001E-2</v>
      </c>
      <c r="W46" s="19">
        <v>6.6199999999999995E-2</v>
      </c>
      <c r="X46" s="31">
        <v>5.3900000000000003E-2</v>
      </c>
    </row>
    <row r="47" spans="2:24" x14ac:dyDescent="0.2">
      <c r="B47" t="s">
        <v>86</v>
      </c>
      <c r="C47" t="s">
        <v>398</v>
      </c>
      <c r="D47" t="s">
        <v>87</v>
      </c>
      <c r="F47" t="s">
        <v>151</v>
      </c>
      <c r="G47" s="4">
        <v>4.7</v>
      </c>
      <c r="H47" s="4" t="s">
        <v>222</v>
      </c>
      <c r="I47" s="4">
        <v>7.1</v>
      </c>
      <c r="J47" s="4">
        <v>12</v>
      </c>
      <c r="K47" s="4">
        <v>8.1999999999999993</v>
      </c>
      <c r="L47" s="4">
        <v>13.375</v>
      </c>
      <c r="M47" s="4">
        <v>14</v>
      </c>
      <c r="N47" s="4">
        <v>13.375</v>
      </c>
      <c r="O47" s="4">
        <v>12.1</v>
      </c>
      <c r="P47" s="4">
        <v>6</v>
      </c>
      <c r="Q47" s="4">
        <v>10.5</v>
      </c>
      <c r="R47" s="4"/>
      <c r="S47" s="19">
        <v>5.5E-2</v>
      </c>
      <c r="T47" s="19">
        <v>5.5E-2</v>
      </c>
      <c r="U47" s="19">
        <v>8.1100000000000005E-2</v>
      </c>
      <c r="V47" s="19">
        <v>8.1100000000000005E-2</v>
      </c>
      <c r="W47" s="19">
        <v>9.1800000000000007E-2</v>
      </c>
      <c r="X47" s="31">
        <v>9.1800000000000007E-2</v>
      </c>
    </row>
    <row r="48" spans="2:24" x14ac:dyDescent="0.2">
      <c r="B48" t="s">
        <v>93</v>
      </c>
      <c r="C48" t="s">
        <v>399</v>
      </c>
      <c r="D48" t="s">
        <v>94</v>
      </c>
      <c r="F48" t="s">
        <v>151</v>
      </c>
      <c r="G48" s="4">
        <v>1.4</v>
      </c>
      <c r="H48" s="4" t="s">
        <v>222</v>
      </c>
      <c r="I48" s="4">
        <v>8.8000000000000007</v>
      </c>
      <c r="J48" s="4">
        <v>11.9</v>
      </c>
      <c r="K48" s="4">
        <v>7.5</v>
      </c>
      <c r="L48" s="4">
        <v>15.75</v>
      </c>
      <c r="M48" s="4">
        <v>9.875</v>
      </c>
      <c r="N48" s="4">
        <v>16.125</v>
      </c>
      <c r="O48" s="4">
        <v>10.3</v>
      </c>
      <c r="P48" s="4">
        <v>8.1999999999999993</v>
      </c>
      <c r="Q48" s="4">
        <v>10.5</v>
      </c>
      <c r="R48" s="4"/>
      <c r="S48" s="19">
        <v>6.5600000000000006E-2</v>
      </c>
      <c r="T48" s="19">
        <v>6.5600000000000006E-2</v>
      </c>
      <c r="U48" s="19">
        <v>8.4400000000000003E-2</v>
      </c>
      <c r="V48" s="19">
        <v>8.4400000000000003E-2</v>
      </c>
      <c r="W48" s="19">
        <v>7.9399999999999998E-2</v>
      </c>
      <c r="X48" s="31">
        <v>7.9399999999999998E-2</v>
      </c>
    </row>
    <row r="49" spans="2:24" x14ac:dyDescent="0.2">
      <c r="B49" t="s">
        <v>245</v>
      </c>
      <c r="C49" t="s">
        <v>129</v>
      </c>
      <c r="D49" t="s">
        <v>130</v>
      </c>
      <c r="F49" t="s">
        <v>277</v>
      </c>
      <c r="G49" s="4" t="s">
        <v>222</v>
      </c>
      <c r="H49" s="4">
        <v>10.9</v>
      </c>
      <c r="I49" s="4">
        <v>8.5</v>
      </c>
      <c r="J49" s="4">
        <v>10.8</v>
      </c>
      <c r="K49" s="4">
        <v>6.3</v>
      </c>
      <c r="L49" s="4">
        <v>12.375</v>
      </c>
      <c r="M49" s="4">
        <v>12.75</v>
      </c>
      <c r="N49" s="4">
        <v>12.625</v>
      </c>
      <c r="O49" s="4">
        <v>11.7</v>
      </c>
      <c r="P49" s="4">
        <v>10.6</v>
      </c>
      <c r="Q49" s="4">
        <v>10.4</v>
      </c>
      <c r="R49" s="4"/>
      <c r="S49" s="19">
        <v>6.3200000000000006E-2</v>
      </c>
      <c r="T49" s="19">
        <v>5.28E-2</v>
      </c>
      <c r="U49" s="19">
        <v>8.3699999999999997E-2</v>
      </c>
      <c r="V49" s="19">
        <v>5.7599999999999998E-2</v>
      </c>
      <c r="W49" s="19">
        <v>6.3299999999999995E-2</v>
      </c>
      <c r="X49" s="31">
        <v>5.0500000000000003E-2</v>
      </c>
    </row>
    <row r="50" spans="2:24" x14ac:dyDescent="0.2">
      <c r="B50" t="s">
        <v>195</v>
      </c>
      <c r="C50" t="s">
        <v>436</v>
      </c>
      <c r="D50" t="s">
        <v>72</v>
      </c>
      <c r="F50" t="s">
        <v>278</v>
      </c>
      <c r="G50" s="4">
        <v>1.4</v>
      </c>
      <c r="H50" s="4" t="s">
        <v>222</v>
      </c>
      <c r="I50" s="4">
        <v>10.199999999999999</v>
      </c>
      <c r="J50" s="4">
        <v>10.5</v>
      </c>
      <c r="K50" s="4">
        <v>1.7</v>
      </c>
      <c r="L50" s="4">
        <v>12.125</v>
      </c>
      <c r="M50" s="4">
        <v>11.625</v>
      </c>
      <c r="N50" s="4">
        <v>8.125</v>
      </c>
      <c r="O50" s="4">
        <v>10.4</v>
      </c>
      <c r="P50" s="4">
        <v>10.199999999999999</v>
      </c>
      <c r="Q50" s="4">
        <v>10.4</v>
      </c>
      <c r="R50" s="4"/>
      <c r="S50" s="19">
        <v>0.22550000000000001</v>
      </c>
      <c r="T50" s="19">
        <v>0.19239999999999999</v>
      </c>
      <c r="U50" s="19">
        <v>0.31490000000000001</v>
      </c>
      <c r="V50" s="19">
        <v>0.20899999999999999</v>
      </c>
      <c r="W50" s="19">
        <v>0.31869999999999998</v>
      </c>
      <c r="X50" s="31">
        <v>0.26479999999999998</v>
      </c>
    </row>
    <row r="51" spans="2:24" x14ac:dyDescent="0.2">
      <c r="B51" t="s">
        <v>307</v>
      </c>
      <c r="C51" t="s">
        <v>18</v>
      </c>
      <c r="D51" t="s">
        <v>19</v>
      </c>
      <c r="F51" t="s">
        <v>277</v>
      </c>
      <c r="G51" s="4">
        <v>5.5</v>
      </c>
      <c r="H51" s="4">
        <v>9.6999999999999993</v>
      </c>
      <c r="I51" s="4">
        <v>9.9</v>
      </c>
      <c r="J51" s="4">
        <v>11.1</v>
      </c>
      <c r="K51" s="4">
        <v>8.5</v>
      </c>
      <c r="L51" s="4">
        <v>13.75</v>
      </c>
      <c r="M51" s="4">
        <v>12.25</v>
      </c>
      <c r="N51" s="4">
        <v>11.5</v>
      </c>
      <c r="O51" s="4">
        <v>11.4</v>
      </c>
      <c r="P51" s="4">
        <v>9.6</v>
      </c>
      <c r="Q51" s="4">
        <v>10.3</v>
      </c>
      <c r="R51" s="4"/>
      <c r="S51" s="19">
        <v>3.1800000000000002E-2</v>
      </c>
      <c r="T51" s="19">
        <v>2.4799999999999999E-2</v>
      </c>
      <c r="U51" s="19">
        <v>4.8399999999999999E-2</v>
      </c>
      <c r="V51" s="19">
        <v>3.0800000000000001E-2</v>
      </c>
      <c r="W51" s="19">
        <v>5.5599999999999997E-2</v>
      </c>
      <c r="X51" s="31">
        <v>4.8099999999999997E-2</v>
      </c>
    </row>
    <row r="52" spans="2:24" x14ac:dyDescent="0.2">
      <c r="B52" t="s">
        <v>305</v>
      </c>
      <c r="C52" t="s">
        <v>432</v>
      </c>
      <c r="D52" t="s">
        <v>92</v>
      </c>
      <c r="F52" t="s">
        <v>274</v>
      </c>
      <c r="G52" s="4">
        <v>3.4</v>
      </c>
      <c r="H52" s="4">
        <v>7.4</v>
      </c>
      <c r="I52" s="4">
        <v>13.1</v>
      </c>
      <c r="J52" s="4">
        <v>5.2</v>
      </c>
      <c r="K52" s="4">
        <v>2.2000000000000002</v>
      </c>
      <c r="L52" s="4">
        <v>5.625</v>
      </c>
      <c r="M52" s="4">
        <v>8.6666666666666661</v>
      </c>
      <c r="N52" s="4">
        <v>13.111111111111111</v>
      </c>
      <c r="O52" s="4">
        <v>9.9</v>
      </c>
      <c r="P52" s="4">
        <v>12.2</v>
      </c>
      <c r="Q52" s="4">
        <v>10.3</v>
      </c>
      <c r="R52" s="4"/>
      <c r="S52" s="19" t="s">
        <v>222</v>
      </c>
      <c r="T52" s="19" t="s">
        <v>222</v>
      </c>
      <c r="U52" s="19" t="s">
        <v>222</v>
      </c>
      <c r="V52" s="19" t="s">
        <v>222</v>
      </c>
      <c r="W52" s="19" t="s">
        <v>222</v>
      </c>
      <c r="X52" s="31" t="s">
        <v>222</v>
      </c>
    </row>
    <row r="53" spans="2:24" x14ac:dyDescent="0.2">
      <c r="B53" t="s">
        <v>201</v>
      </c>
      <c r="C53" t="s">
        <v>393</v>
      </c>
      <c r="D53" t="s">
        <v>122</v>
      </c>
      <c r="F53" t="s">
        <v>275</v>
      </c>
      <c r="G53" s="4" t="s">
        <v>222</v>
      </c>
      <c r="H53" s="4" t="s">
        <v>222</v>
      </c>
      <c r="I53" s="4">
        <v>11.5</v>
      </c>
      <c r="J53" s="4">
        <v>11.5</v>
      </c>
      <c r="K53" s="4">
        <v>10</v>
      </c>
      <c r="L53" s="4">
        <v>15.333333333333334</v>
      </c>
      <c r="M53" s="4">
        <v>14.888888888888889</v>
      </c>
      <c r="N53" s="4">
        <v>17</v>
      </c>
      <c r="O53" s="4">
        <v>12.6</v>
      </c>
      <c r="P53" s="4">
        <v>11.5</v>
      </c>
      <c r="Q53" s="4">
        <v>10.1</v>
      </c>
      <c r="R53" s="4"/>
      <c r="S53" s="19">
        <v>0.1118</v>
      </c>
      <c r="T53" s="19">
        <v>0.1118</v>
      </c>
      <c r="U53" s="19">
        <v>0.107</v>
      </c>
      <c r="V53" s="19">
        <v>0.107</v>
      </c>
      <c r="W53" s="19">
        <v>0.1038</v>
      </c>
      <c r="X53" s="31">
        <v>0.1038</v>
      </c>
    </row>
    <row r="54" spans="2:24" x14ac:dyDescent="0.2">
      <c r="B54" t="s">
        <v>202</v>
      </c>
      <c r="C54" t="s">
        <v>286</v>
      </c>
      <c r="D54" t="s">
        <v>123</v>
      </c>
      <c r="F54" t="s">
        <v>275</v>
      </c>
      <c r="G54" s="4" t="s">
        <v>222</v>
      </c>
      <c r="H54" s="4" t="s">
        <v>222</v>
      </c>
      <c r="I54" s="4">
        <v>10.5</v>
      </c>
      <c r="J54" s="4">
        <v>8.1999999999999993</v>
      </c>
      <c r="K54" s="4">
        <v>6.5</v>
      </c>
      <c r="L54" s="4">
        <v>7.1111111111111107</v>
      </c>
      <c r="M54" s="4">
        <v>9.7777777777777786</v>
      </c>
      <c r="N54" s="4">
        <v>12.222222222222221</v>
      </c>
      <c r="O54" s="4">
        <v>10.4</v>
      </c>
      <c r="P54" s="4">
        <v>9.5</v>
      </c>
      <c r="Q54" s="4">
        <v>10.1</v>
      </c>
      <c r="R54" s="4"/>
      <c r="S54" s="19">
        <v>5.9799999999999999E-2</v>
      </c>
      <c r="T54" s="19">
        <v>5.9799999999999999E-2</v>
      </c>
      <c r="U54" s="19">
        <v>6.4399999999999999E-2</v>
      </c>
      <c r="V54" s="19">
        <v>6.4399999999999999E-2</v>
      </c>
      <c r="W54" s="19">
        <v>7.7499999999999999E-2</v>
      </c>
      <c r="X54" s="31">
        <v>7.7499999999999999E-2</v>
      </c>
    </row>
    <row r="55" spans="2:24" x14ac:dyDescent="0.2">
      <c r="B55" t="s">
        <v>84</v>
      </c>
      <c r="C55" t="s">
        <v>400</v>
      </c>
      <c r="D55" t="s">
        <v>85</v>
      </c>
      <c r="F55" t="s">
        <v>151</v>
      </c>
      <c r="G55" s="4">
        <v>3.9</v>
      </c>
      <c r="H55" s="4" t="s">
        <v>222</v>
      </c>
      <c r="I55" s="4">
        <v>6.5</v>
      </c>
      <c r="J55" s="4">
        <v>8.3000000000000007</v>
      </c>
      <c r="K55" s="4">
        <v>8.6999999999999993</v>
      </c>
      <c r="L55" s="4">
        <v>12.5</v>
      </c>
      <c r="M55" s="4">
        <v>11.375</v>
      </c>
      <c r="N55" s="4">
        <v>15.125</v>
      </c>
      <c r="O55" s="4">
        <v>10.6</v>
      </c>
      <c r="P55" s="4">
        <v>7.2</v>
      </c>
      <c r="Q55" s="4">
        <v>10.1</v>
      </c>
      <c r="R55" s="4"/>
      <c r="S55" s="19">
        <v>5.04E-2</v>
      </c>
      <c r="T55" s="19">
        <v>5.04E-2</v>
      </c>
      <c r="U55" s="19">
        <v>5.5899999999999998E-2</v>
      </c>
      <c r="V55" s="19">
        <v>5.5899999999999998E-2</v>
      </c>
      <c r="W55" s="19">
        <v>6.2399999999999997E-2</v>
      </c>
      <c r="X55" s="31">
        <v>6.2399999999999997E-2</v>
      </c>
    </row>
    <row r="56" spans="2:24" x14ac:dyDescent="0.2">
      <c r="B56" t="s">
        <v>179</v>
      </c>
      <c r="C56" t="s">
        <v>17</v>
      </c>
      <c r="D56" t="s">
        <v>133</v>
      </c>
      <c r="F56" t="s">
        <v>277</v>
      </c>
      <c r="G56" s="4">
        <v>5.8</v>
      </c>
      <c r="H56" s="4">
        <v>9.6999999999999993</v>
      </c>
      <c r="I56" s="4">
        <v>9.4</v>
      </c>
      <c r="J56" s="4">
        <v>8.9</v>
      </c>
      <c r="K56" s="4">
        <v>6</v>
      </c>
      <c r="L56" s="4">
        <v>10.375</v>
      </c>
      <c r="M56" s="4">
        <v>11.875</v>
      </c>
      <c r="N56" s="4">
        <v>11.6</v>
      </c>
      <c r="O56" s="4">
        <v>10.8</v>
      </c>
      <c r="P56" s="4">
        <v>10</v>
      </c>
      <c r="Q56" s="4">
        <v>10</v>
      </c>
      <c r="R56" s="4"/>
      <c r="S56" s="19">
        <v>6.7900000000000002E-2</v>
      </c>
      <c r="T56" s="19">
        <v>5.3199999999999997E-2</v>
      </c>
      <c r="U56" s="19">
        <v>9.8199999999999996E-2</v>
      </c>
      <c r="V56" s="19">
        <v>6.5799999999999997E-2</v>
      </c>
      <c r="W56" s="19">
        <v>0.1056</v>
      </c>
      <c r="X56" s="31">
        <v>9.1899999999999996E-2</v>
      </c>
    </row>
    <row r="57" spans="2:24" x14ac:dyDescent="0.2">
      <c r="B57" t="s">
        <v>163</v>
      </c>
      <c r="C57" t="s">
        <v>23</v>
      </c>
      <c r="D57" t="s">
        <v>24</v>
      </c>
      <c r="F57" t="s">
        <v>277</v>
      </c>
      <c r="G57" s="4">
        <v>6</v>
      </c>
      <c r="H57" s="4" t="s">
        <v>222</v>
      </c>
      <c r="I57" s="4">
        <v>9.3000000000000007</v>
      </c>
      <c r="J57" s="4">
        <v>9.6999999999999993</v>
      </c>
      <c r="K57" s="4">
        <v>7.5</v>
      </c>
      <c r="L57" s="4">
        <v>10.375</v>
      </c>
      <c r="M57" s="4">
        <v>12.125</v>
      </c>
      <c r="N57" s="4">
        <v>11.75</v>
      </c>
      <c r="O57" s="4">
        <v>9.8000000000000007</v>
      </c>
      <c r="P57" s="4">
        <v>11.2</v>
      </c>
      <c r="Q57" s="4">
        <v>9.6999999999999993</v>
      </c>
      <c r="R57" s="4"/>
      <c r="S57" s="19">
        <v>7.0900000000000005E-2</v>
      </c>
      <c r="T57" s="19">
        <v>5.5599999999999997E-2</v>
      </c>
      <c r="U57" s="19">
        <v>8.9499999999999996E-2</v>
      </c>
      <c r="V57" s="19">
        <v>6.0299999999999999E-2</v>
      </c>
      <c r="W57" s="19">
        <v>8.8800000000000004E-2</v>
      </c>
      <c r="X57" s="31">
        <v>6.8199999999999997E-2</v>
      </c>
    </row>
    <row r="58" spans="2:24" x14ac:dyDescent="0.2">
      <c r="B58" t="s">
        <v>173</v>
      </c>
      <c r="C58" t="s">
        <v>40</v>
      </c>
      <c r="D58" t="s">
        <v>41</v>
      </c>
      <c r="F58" t="s">
        <v>277</v>
      </c>
      <c r="G58" s="4">
        <v>5.2</v>
      </c>
      <c r="H58" s="4">
        <v>8.9</v>
      </c>
      <c r="I58" s="4">
        <v>8.5</v>
      </c>
      <c r="J58" s="4">
        <v>9.1999999999999993</v>
      </c>
      <c r="K58" s="4">
        <v>6.5</v>
      </c>
      <c r="L58" s="4">
        <v>10.625</v>
      </c>
      <c r="M58" s="4">
        <v>10.875</v>
      </c>
      <c r="N58" s="4">
        <v>11</v>
      </c>
      <c r="O58" s="4">
        <v>9.4</v>
      </c>
      <c r="P58" s="4">
        <v>9.8000000000000007</v>
      </c>
      <c r="Q58" s="4">
        <v>9.6999999999999993</v>
      </c>
      <c r="R58" s="4"/>
      <c r="S58" s="19">
        <v>5.45E-2</v>
      </c>
      <c r="T58" s="19">
        <v>4.07E-2</v>
      </c>
      <c r="U58" s="19">
        <v>7.9299999999999995E-2</v>
      </c>
      <c r="V58" s="19">
        <v>4.7899999999999998E-2</v>
      </c>
      <c r="W58" s="19">
        <v>7.1300000000000002E-2</v>
      </c>
      <c r="X58" s="31">
        <v>5.6800000000000003E-2</v>
      </c>
    </row>
    <row r="59" spans="2:24" x14ac:dyDescent="0.2">
      <c r="B59" t="s">
        <v>194</v>
      </c>
      <c r="C59" t="s">
        <v>437</v>
      </c>
      <c r="D59" t="s">
        <v>69</v>
      </c>
      <c r="F59" t="s">
        <v>278</v>
      </c>
      <c r="G59" s="4">
        <v>0.7</v>
      </c>
      <c r="H59" s="4" t="s">
        <v>222</v>
      </c>
      <c r="I59" s="4">
        <v>10.5</v>
      </c>
      <c r="J59" s="4">
        <v>7.5</v>
      </c>
      <c r="K59" s="4">
        <v>6.5</v>
      </c>
      <c r="L59" s="4">
        <v>10.125</v>
      </c>
      <c r="M59" s="4">
        <v>10.375</v>
      </c>
      <c r="N59" s="4">
        <v>9.125</v>
      </c>
      <c r="O59" s="4">
        <v>9.9</v>
      </c>
      <c r="P59" s="4">
        <v>10.4</v>
      </c>
      <c r="Q59" s="4">
        <v>9.6999999999999993</v>
      </c>
      <c r="R59" s="4"/>
      <c r="S59" s="19">
        <v>0.13730000000000001</v>
      </c>
      <c r="T59" s="19">
        <v>0.1164</v>
      </c>
      <c r="U59" s="19">
        <v>0.18010000000000001</v>
      </c>
      <c r="V59" s="19">
        <v>0.127</v>
      </c>
      <c r="W59" s="19">
        <v>0.1663</v>
      </c>
      <c r="X59" s="31">
        <v>0.1351</v>
      </c>
    </row>
    <row r="60" spans="2:24" x14ac:dyDescent="0.2">
      <c r="B60" t="s">
        <v>191</v>
      </c>
      <c r="C60" t="s">
        <v>65</v>
      </c>
      <c r="D60" t="s">
        <v>66</v>
      </c>
      <c r="F60" t="s">
        <v>277</v>
      </c>
      <c r="G60" s="4">
        <v>7</v>
      </c>
      <c r="H60" s="4">
        <v>8.5</v>
      </c>
      <c r="I60" s="4">
        <v>7.7</v>
      </c>
      <c r="J60" s="4">
        <v>7.8</v>
      </c>
      <c r="K60" s="4">
        <v>6.9</v>
      </c>
      <c r="L60" s="4">
        <v>11.375</v>
      </c>
      <c r="M60" s="4">
        <v>12.375</v>
      </c>
      <c r="N60" s="4">
        <v>10.5</v>
      </c>
      <c r="O60" s="4">
        <v>8.1999999999999993</v>
      </c>
      <c r="P60" s="4">
        <v>8.3000000000000007</v>
      </c>
      <c r="Q60" s="4">
        <v>9.6</v>
      </c>
      <c r="R60" s="4"/>
      <c r="S60" s="19">
        <v>6.1899999999999997E-2</v>
      </c>
      <c r="T60" s="19">
        <v>4.7E-2</v>
      </c>
      <c r="U60" s="19">
        <v>9.64E-2</v>
      </c>
      <c r="V60" s="19">
        <v>5.7099999999999998E-2</v>
      </c>
      <c r="W60" s="19">
        <v>8.2000000000000003E-2</v>
      </c>
      <c r="X60" s="31">
        <v>7.3200000000000001E-2</v>
      </c>
    </row>
    <row r="61" spans="2:24" x14ac:dyDescent="0.2">
      <c r="B61" t="s">
        <v>182</v>
      </c>
      <c r="C61" t="s">
        <v>394</v>
      </c>
      <c r="D61" t="s">
        <v>117</v>
      </c>
      <c r="F61" t="s">
        <v>275</v>
      </c>
      <c r="G61" s="4" t="s">
        <v>222</v>
      </c>
      <c r="H61" s="4" t="s">
        <v>222</v>
      </c>
      <c r="I61" s="4">
        <v>9.6999999999999993</v>
      </c>
      <c r="J61" s="4">
        <v>6.8</v>
      </c>
      <c r="K61" s="4">
        <v>8.3000000000000007</v>
      </c>
      <c r="L61" s="4">
        <v>6.5555555555555554</v>
      </c>
      <c r="M61" s="4">
        <v>11.555555555555555</v>
      </c>
      <c r="N61" s="4">
        <v>12.444444444444445</v>
      </c>
      <c r="O61" s="4">
        <v>10.1</v>
      </c>
      <c r="P61" s="4">
        <v>8.6999999999999993</v>
      </c>
      <c r="Q61" s="4">
        <v>9.6</v>
      </c>
      <c r="R61" s="4"/>
      <c r="S61" s="19">
        <v>4.3099999999999999E-2</v>
      </c>
      <c r="T61" s="19">
        <v>4.3099999999999999E-2</v>
      </c>
      <c r="U61" s="19">
        <v>4.2799999999999998E-2</v>
      </c>
      <c r="V61" s="19">
        <v>4.2799999999999998E-2</v>
      </c>
      <c r="W61" s="19">
        <v>4.1500000000000002E-2</v>
      </c>
      <c r="X61" s="31">
        <v>4.1500000000000002E-2</v>
      </c>
    </row>
    <row r="62" spans="2:24" x14ac:dyDescent="0.2">
      <c r="B62" t="s">
        <v>207</v>
      </c>
      <c r="C62" t="s">
        <v>89</v>
      </c>
      <c r="D62" t="s">
        <v>89</v>
      </c>
      <c r="F62" t="s">
        <v>276</v>
      </c>
      <c r="G62" s="4">
        <v>3.1</v>
      </c>
      <c r="H62" s="4">
        <v>9</v>
      </c>
      <c r="I62" s="4">
        <v>6</v>
      </c>
      <c r="J62" s="4">
        <v>4.9000000000000004</v>
      </c>
      <c r="K62" s="4">
        <v>3.3</v>
      </c>
      <c r="L62" s="4">
        <v>5.5714285714285712</v>
      </c>
      <c r="M62" s="4">
        <v>5.8571428571428568</v>
      </c>
      <c r="N62" s="4">
        <v>6.4285714285714288</v>
      </c>
      <c r="O62" s="4">
        <v>6.9</v>
      </c>
      <c r="P62" s="4">
        <v>6.9</v>
      </c>
      <c r="Q62" s="4">
        <v>9.6</v>
      </c>
      <c r="R62" s="4"/>
      <c r="S62" s="19">
        <v>4.5400000000000003E-2</v>
      </c>
      <c r="T62" s="19">
        <v>4.5400000000000003E-2</v>
      </c>
      <c r="U62" s="19">
        <v>5.3999999999999999E-2</v>
      </c>
      <c r="V62" s="19">
        <v>5.3999999999999999E-2</v>
      </c>
      <c r="W62" s="19">
        <v>4.1099999999999998E-2</v>
      </c>
      <c r="X62" s="31">
        <v>4.1099999999999998E-2</v>
      </c>
    </row>
    <row r="63" spans="2:24" x14ac:dyDescent="0.2">
      <c r="B63" t="s">
        <v>175</v>
      </c>
      <c r="C63" t="s">
        <v>43</v>
      </c>
      <c r="D63" t="s">
        <v>44</v>
      </c>
      <c r="F63" t="s">
        <v>277</v>
      </c>
      <c r="G63" s="4">
        <v>5.4</v>
      </c>
      <c r="H63" s="4">
        <v>8.5</v>
      </c>
      <c r="I63" s="4">
        <v>9</v>
      </c>
      <c r="J63" s="4">
        <v>8.3000000000000007</v>
      </c>
      <c r="K63" s="4">
        <v>5.9</v>
      </c>
      <c r="L63" s="4">
        <v>12.375</v>
      </c>
      <c r="M63" s="4">
        <v>7.25</v>
      </c>
      <c r="N63" s="4">
        <v>8.625</v>
      </c>
      <c r="O63" s="4">
        <v>5.8</v>
      </c>
      <c r="P63" s="4">
        <v>8.6</v>
      </c>
      <c r="Q63" s="4">
        <v>9.5</v>
      </c>
      <c r="R63" s="4"/>
      <c r="S63" s="19">
        <v>5.6099999999999997E-2</v>
      </c>
      <c r="T63" s="19">
        <v>4.7199999999999999E-2</v>
      </c>
      <c r="U63" s="19">
        <v>8.0399999999999999E-2</v>
      </c>
      <c r="V63" s="19">
        <v>5.5800000000000002E-2</v>
      </c>
      <c r="W63" s="19">
        <v>7.1999999999999995E-2</v>
      </c>
      <c r="X63" s="31">
        <v>4.9599999999999998E-2</v>
      </c>
    </row>
    <row r="64" spans="2:24" x14ac:dyDescent="0.2">
      <c r="B64" t="s">
        <v>186</v>
      </c>
      <c r="C64" t="s">
        <v>438</v>
      </c>
      <c r="D64" t="s">
        <v>260</v>
      </c>
      <c r="F64" t="s">
        <v>276</v>
      </c>
      <c r="G64" s="4">
        <v>5.0999999999999996</v>
      </c>
      <c r="H64" s="4">
        <v>7.4</v>
      </c>
      <c r="I64" s="4">
        <v>7.5</v>
      </c>
      <c r="J64" s="4">
        <v>4.5</v>
      </c>
      <c r="K64" s="4">
        <v>4.8</v>
      </c>
      <c r="L64" s="4">
        <v>7.4444444444444446</v>
      </c>
      <c r="M64" s="4">
        <v>8</v>
      </c>
      <c r="N64" s="4">
        <v>7.2222222222222223</v>
      </c>
      <c r="O64" s="4">
        <v>8.6999999999999993</v>
      </c>
      <c r="P64" s="4">
        <v>9.6</v>
      </c>
      <c r="Q64" s="4">
        <v>9.5</v>
      </c>
      <c r="R64" s="4"/>
      <c r="S64" s="19" t="s">
        <v>222</v>
      </c>
      <c r="T64" s="19" t="s">
        <v>222</v>
      </c>
      <c r="U64" s="19" t="s">
        <v>222</v>
      </c>
      <c r="V64" s="19" t="s">
        <v>222</v>
      </c>
      <c r="W64" s="19" t="s">
        <v>222</v>
      </c>
      <c r="X64" s="31" t="s">
        <v>222</v>
      </c>
    </row>
    <row r="65" spans="2:24" ht="15" hidden="1" customHeight="1" x14ac:dyDescent="0.2">
      <c r="B65" t="s">
        <v>188</v>
      </c>
      <c r="C65" t="s">
        <v>61</v>
      </c>
      <c r="D65" t="s">
        <v>62</v>
      </c>
      <c r="F65" t="s">
        <v>277</v>
      </c>
      <c r="G65" s="4">
        <v>6.4</v>
      </c>
      <c r="H65" s="4">
        <v>10.9</v>
      </c>
      <c r="I65" s="4">
        <v>13.8</v>
      </c>
      <c r="J65" s="4">
        <v>9.6</v>
      </c>
      <c r="K65" s="4">
        <v>6.2</v>
      </c>
      <c r="L65" s="4">
        <v>12.75</v>
      </c>
      <c r="M65" s="4">
        <v>13.875</v>
      </c>
      <c r="N65" s="4">
        <v>11.75</v>
      </c>
      <c r="O65" s="4">
        <v>9.4</v>
      </c>
      <c r="P65" s="4">
        <v>11.6</v>
      </c>
      <c r="Q65" s="4">
        <v>9.5</v>
      </c>
      <c r="R65" s="4"/>
      <c r="S65" s="19">
        <v>0.21759999999999999</v>
      </c>
      <c r="T65" s="19">
        <v>0.18210000000000001</v>
      </c>
      <c r="U65" s="19">
        <v>0.2868</v>
      </c>
      <c r="V65" s="19">
        <v>0.19009999999999999</v>
      </c>
      <c r="W65" s="19">
        <v>0.28570000000000001</v>
      </c>
      <c r="X65" s="31">
        <v>0.22720000000000001</v>
      </c>
    </row>
    <row r="66" spans="2:24" x14ac:dyDescent="0.2">
      <c r="B66" t="s">
        <v>193</v>
      </c>
      <c r="C66" t="s">
        <v>386</v>
      </c>
      <c r="D66" t="s">
        <v>119</v>
      </c>
      <c r="F66" t="s">
        <v>275</v>
      </c>
      <c r="G66" s="4" t="s">
        <v>222</v>
      </c>
      <c r="H66" s="4" t="s">
        <v>222</v>
      </c>
      <c r="I66" s="4">
        <v>11.7</v>
      </c>
      <c r="J66" s="4">
        <v>6.7</v>
      </c>
      <c r="K66" s="4">
        <v>6.8</v>
      </c>
      <c r="L66" s="4">
        <v>9.4444444444444446</v>
      </c>
      <c r="M66" s="4">
        <v>10.222222222222221</v>
      </c>
      <c r="N66" s="4">
        <v>13.444444444444445</v>
      </c>
      <c r="O66" s="4">
        <v>12.6</v>
      </c>
      <c r="P66" s="4">
        <v>12</v>
      </c>
      <c r="Q66" s="4">
        <v>9.4</v>
      </c>
      <c r="R66" s="4"/>
      <c r="S66" s="19">
        <v>4.07E-2</v>
      </c>
      <c r="T66" s="19">
        <v>4.07E-2</v>
      </c>
      <c r="U66" s="19">
        <v>4.4699999999999997E-2</v>
      </c>
      <c r="V66" s="19">
        <v>4.4699999999999997E-2</v>
      </c>
      <c r="W66" s="19">
        <v>4.7500000000000001E-2</v>
      </c>
      <c r="X66" s="31">
        <v>4.7500000000000001E-2</v>
      </c>
    </row>
    <row r="67" spans="2:24" x14ac:dyDescent="0.2">
      <c r="B67" t="s">
        <v>156</v>
      </c>
      <c r="C67" t="s">
        <v>8</v>
      </c>
      <c r="D67" t="s">
        <v>8</v>
      </c>
      <c r="F67" t="s">
        <v>276</v>
      </c>
      <c r="G67" s="4">
        <v>3.6</v>
      </c>
      <c r="H67" s="4">
        <v>7.9</v>
      </c>
      <c r="I67" s="4">
        <v>5.9</v>
      </c>
      <c r="J67" s="4">
        <v>5.3</v>
      </c>
      <c r="K67" s="4">
        <v>6.6</v>
      </c>
      <c r="L67" s="4">
        <v>7.5714285714285712</v>
      </c>
      <c r="M67" s="4">
        <v>8.7142857142857135</v>
      </c>
      <c r="N67" s="4">
        <v>5.8571428571428568</v>
      </c>
      <c r="O67" s="4">
        <v>8.4</v>
      </c>
      <c r="P67" s="4">
        <v>6.1</v>
      </c>
      <c r="Q67" s="4">
        <v>9.1</v>
      </c>
      <c r="R67" s="4"/>
      <c r="S67" s="19">
        <v>2.7300000000000001E-2</v>
      </c>
      <c r="T67" s="19">
        <v>2.7300000000000001E-2</v>
      </c>
      <c r="U67" s="19">
        <v>2.3900000000000001E-2</v>
      </c>
      <c r="V67" s="19">
        <v>2.3900000000000001E-2</v>
      </c>
      <c r="W67" s="19">
        <v>2.3099999999999999E-2</v>
      </c>
      <c r="X67" s="31">
        <v>2.3099999999999999E-2</v>
      </c>
    </row>
    <row r="68" spans="2:24" x14ac:dyDescent="0.2">
      <c r="B68" t="s">
        <v>198</v>
      </c>
      <c r="C68" t="s">
        <v>121</v>
      </c>
      <c r="D68" t="s">
        <v>121</v>
      </c>
      <c r="F68" t="s">
        <v>280</v>
      </c>
      <c r="G68" s="4">
        <v>3.4</v>
      </c>
      <c r="H68" s="4">
        <v>5.8</v>
      </c>
      <c r="I68" s="4">
        <v>5.8</v>
      </c>
      <c r="J68" s="4">
        <v>5.7</v>
      </c>
      <c r="K68" s="4">
        <v>11.4</v>
      </c>
      <c r="L68" s="4">
        <v>10</v>
      </c>
      <c r="M68" s="4">
        <v>9.1111111111111107</v>
      </c>
      <c r="N68" s="4">
        <v>9.6666666666666661</v>
      </c>
      <c r="O68" s="4">
        <v>8.3000000000000007</v>
      </c>
      <c r="P68" s="4">
        <v>7.3</v>
      </c>
      <c r="Q68" s="4">
        <v>9.1</v>
      </c>
      <c r="R68" s="4"/>
      <c r="S68" s="19">
        <v>6.0499999999999998E-2</v>
      </c>
      <c r="T68" s="19">
        <v>6.0499999999999998E-2</v>
      </c>
      <c r="U68" s="19">
        <v>5.3400000000000003E-2</v>
      </c>
      <c r="V68" s="19">
        <v>5.3400000000000003E-2</v>
      </c>
      <c r="W68" s="19">
        <v>4.1500000000000002E-2</v>
      </c>
      <c r="X68" s="31">
        <v>4.1500000000000002E-2</v>
      </c>
    </row>
    <row r="69" spans="2:24" x14ac:dyDescent="0.2">
      <c r="B69" t="s">
        <v>190</v>
      </c>
      <c r="C69" t="s">
        <v>63</v>
      </c>
      <c r="D69" t="s">
        <v>134</v>
      </c>
      <c r="F69" t="s">
        <v>280</v>
      </c>
      <c r="G69" s="4">
        <v>7.9</v>
      </c>
      <c r="H69" s="4">
        <v>10.6</v>
      </c>
      <c r="I69" s="4">
        <v>8.1</v>
      </c>
      <c r="J69" s="4">
        <v>6.7</v>
      </c>
      <c r="K69" s="4">
        <v>7.9</v>
      </c>
      <c r="L69" s="4">
        <v>12</v>
      </c>
      <c r="M69" s="4">
        <v>8.75</v>
      </c>
      <c r="N69" s="4">
        <v>8</v>
      </c>
      <c r="O69" s="4">
        <v>9.1</v>
      </c>
      <c r="P69" s="4">
        <v>7.3</v>
      </c>
      <c r="Q69" s="4">
        <v>9.1</v>
      </c>
      <c r="R69" s="4"/>
      <c r="S69" s="19">
        <v>3.4000000000000002E-2</v>
      </c>
      <c r="T69" s="19">
        <v>2.6700000000000002E-2</v>
      </c>
      <c r="U69" s="19">
        <v>4.7199999999999999E-2</v>
      </c>
      <c r="V69" s="19">
        <v>3.0599999999999999E-2</v>
      </c>
      <c r="W69" s="19">
        <v>4.7199999999999999E-2</v>
      </c>
      <c r="X69" s="31">
        <v>3.6200000000000003E-2</v>
      </c>
    </row>
    <row r="70" spans="2:24" x14ac:dyDescent="0.2">
      <c r="B70" t="s">
        <v>148</v>
      </c>
      <c r="C70" t="s">
        <v>132</v>
      </c>
      <c r="D70" t="s">
        <v>2</v>
      </c>
      <c r="F70" t="s">
        <v>278</v>
      </c>
      <c r="G70" s="4">
        <v>2.2000000000000002</v>
      </c>
      <c r="H70" s="4" t="s">
        <v>222</v>
      </c>
      <c r="I70" s="4">
        <v>11.7</v>
      </c>
      <c r="J70" s="4">
        <v>9.4</v>
      </c>
      <c r="K70" s="4">
        <v>3.2</v>
      </c>
      <c r="L70" s="4">
        <v>10.375</v>
      </c>
      <c r="M70" s="4">
        <v>8.25</v>
      </c>
      <c r="N70" s="4">
        <v>9.875</v>
      </c>
      <c r="O70" s="4">
        <v>8.9</v>
      </c>
      <c r="P70" s="4">
        <v>6.9</v>
      </c>
      <c r="Q70" s="4">
        <v>9</v>
      </c>
      <c r="R70" s="4"/>
      <c r="S70" s="19">
        <v>0.24310000000000001</v>
      </c>
      <c r="T70" s="19">
        <v>0.20860000000000001</v>
      </c>
      <c r="U70" s="19">
        <v>0.32019999999999998</v>
      </c>
      <c r="V70" s="19">
        <v>0.23200000000000001</v>
      </c>
      <c r="W70" s="19">
        <v>0.3488</v>
      </c>
      <c r="X70" s="31">
        <v>0.314</v>
      </c>
    </row>
    <row r="71" spans="2:24" x14ac:dyDescent="0.2">
      <c r="B71" t="s">
        <v>197</v>
      </c>
      <c r="C71" t="s">
        <v>439</v>
      </c>
      <c r="D71" t="s">
        <v>75</v>
      </c>
      <c r="F71" t="s">
        <v>274</v>
      </c>
      <c r="G71" s="4">
        <v>3.1</v>
      </c>
      <c r="H71" s="4">
        <v>5.5</v>
      </c>
      <c r="I71" s="4">
        <v>5.7</v>
      </c>
      <c r="J71" s="4">
        <v>4.5999999999999996</v>
      </c>
      <c r="K71" s="4">
        <v>3.2</v>
      </c>
      <c r="L71" s="4">
        <v>12.5</v>
      </c>
      <c r="M71" s="4">
        <v>16</v>
      </c>
      <c r="N71" s="4">
        <v>14.4</v>
      </c>
      <c r="O71" s="4">
        <v>6.7</v>
      </c>
      <c r="P71" s="4">
        <v>7.4</v>
      </c>
      <c r="Q71" s="4">
        <v>8.5</v>
      </c>
      <c r="R71" s="4"/>
      <c r="S71" s="19">
        <v>9.01E-2</v>
      </c>
      <c r="T71" s="19">
        <v>9.01E-2</v>
      </c>
      <c r="U71" s="19">
        <v>8.8300000000000003E-2</v>
      </c>
      <c r="V71" s="19">
        <v>8.8300000000000003E-2</v>
      </c>
      <c r="W71" s="19">
        <v>7.6300000000000007E-2</v>
      </c>
      <c r="X71" s="31">
        <v>7.6300000000000007E-2</v>
      </c>
    </row>
    <row r="72" spans="2:24" x14ac:dyDescent="0.2">
      <c r="B72" t="s">
        <v>153</v>
      </c>
      <c r="C72" t="s">
        <v>5</v>
      </c>
      <c r="D72" t="s">
        <v>5</v>
      </c>
      <c r="F72" t="s">
        <v>276</v>
      </c>
      <c r="G72" s="4">
        <v>3.1</v>
      </c>
      <c r="H72" s="4">
        <v>7.6</v>
      </c>
      <c r="I72" s="4">
        <v>5.9</v>
      </c>
      <c r="J72" s="4">
        <v>4.2</v>
      </c>
      <c r="K72" s="4">
        <v>5.4</v>
      </c>
      <c r="L72" s="4">
        <v>8.4285714285714288</v>
      </c>
      <c r="M72" s="4">
        <v>9.375</v>
      </c>
      <c r="N72" s="4">
        <v>11.125</v>
      </c>
      <c r="O72" s="4">
        <v>9.9</v>
      </c>
      <c r="P72" s="4">
        <v>9.9</v>
      </c>
      <c r="Q72" s="4">
        <v>8.4</v>
      </c>
      <c r="R72" s="4"/>
      <c r="S72" s="19">
        <v>2.75E-2</v>
      </c>
      <c r="T72" s="19">
        <v>2.75E-2</v>
      </c>
      <c r="U72" s="19">
        <v>2.5700000000000001E-2</v>
      </c>
      <c r="V72" s="19">
        <v>2.5700000000000001E-2</v>
      </c>
      <c r="W72" s="19">
        <v>3.0200000000000001E-2</v>
      </c>
      <c r="X72" s="31">
        <v>3.0200000000000001E-2</v>
      </c>
    </row>
    <row r="73" spans="2:24" x14ac:dyDescent="0.2">
      <c r="B73" t="s">
        <v>183</v>
      </c>
      <c r="C73" t="s">
        <v>49</v>
      </c>
      <c r="D73" t="s">
        <v>50</v>
      </c>
      <c r="F73" t="s">
        <v>277</v>
      </c>
      <c r="G73" s="4">
        <v>6.3</v>
      </c>
      <c r="H73" s="4">
        <v>11.1</v>
      </c>
      <c r="I73" s="4">
        <v>9.1999999999999993</v>
      </c>
      <c r="J73" s="4">
        <v>11.4</v>
      </c>
      <c r="K73" s="4">
        <v>8.3000000000000007</v>
      </c>
      <c r="L73" s="4">
        <v>14.5</v>
      </c>
      <c r="M73" s="4">
        <v>13.125</v>
      </c>
      <c r="N73" s="4">
        <v>12.75</v>
      </c>
      <c r="O73" s="4">
        <v>10.3</v>
      </c>
      <c r="P73" s="4">
        <v>10.1</v>
      </c>
      <c r="Q73" s="4">
        <v>8.4</v>
      </c>
      <c r="R73" s="4"/>
      <c r="S73" s="19">
        <v>9.9199999999999997E-2</v>
      </c>
      <c r="T73" s="19">
        <v>8.0600000000000005E-2</v>
      </c>
      <c r="U73" s="19">
        <v>0.1173</v>
      </c>
      <c r="V73" s="19">
        <v>8.6800000000000002E-2</v>
      </c>
      <c r="W73" s="19">
        <v>0.1033</v>
      </c>
      <c r="X73" s="31">
        <v>9.5899999999999999E-2</v>
      </c>
    </row>
    <row r="74" spans="2:24" x14ac:dyDescent="0.2">
      <c r="B74" t="s">
        <v>145</v>
      </c>
      <c r="C74" t="s">
        <v>440</v>
      </c>
      <c r="D74" t="s">
        <v>13</v>
      </c>
      <c r="F74" t="s">
        <v>278</v>
      </c>
      <c r="G74" s="4">
        <v>2.2000000000000002</v>
      </c>
      <c r="H74" s="4" t="s">
        <v>222</v>
      </c>
      <c r="I74" s="4">
        <v>8.3000000000000007</v>
      </c>
      <c r="J74" s="4">
        <v>6.4</v>
      </c>
      <c r="K74" s="4">
        <v>5.7</v>
      </c>
      <c r="L74" s="4">
        <v>10.625</v>
      </c>
      <c r="M74" s="4">
        <v>9.25</v>
      </c>
      <c r="N74" s="4">
        <v>9.4</v>
      </c>
      <c r="O74" s="4">
        <v>9.3000000000000007</v>
      </c>
      <c r="P74" s="4">
        <v>9.6999999999999993</v>
      </c>
      <c r="Q74" s="4">
        <v>8.3000000000000007</v>
      </c>
      <c r="R74" s="4"/>
      <c r="S74" s="19">
        <v>0.157</v>
      </c>
      <c r="T74" s="19">
        <v>0.13339999999999999</v>
      </c>
      <c r="U74" s="19">
        <v>0.18210000000000001</v>
      </c>
      <c r="V74" s="19">
        <v>0.1376</v>
      </c>
      <c r="W74" s="19">
        <v>0.16059999999999999</v>
      </c>
      <c r="X74" s="31">
        <v>0.1318</v>
      </c>
    </row>
    <row r="75" spans="2:24" x14ac:dyDescent="0.2">
      <c r="B75" t="s">
        <v>118</v>
      </c>
      <c r="C75" t="s">
        <v>368</v>
      </c>
      <c r="D75" t="s">
        <v>239</v>
      </c>
      <c r="F75" t="s">
        <v>279</v>
      </c>
      <c r="G75" s="4" t="s">
        <v>222</v>
      </c>
      <c r="H75" s="4" t="s">
        <v>222</v>
      </c>
      <c r="I75" s="4">
        <v>8.1</v>
      </c>
      <c r="J75" s="4">
        <v>6.4</v>
      </c>
      <c r="K75" s="4">
        <v>3.3</v>
      </c>
      <c r="L75" s="4">
        <v>7.625</v>
      </c>
      <c r="M75" s="4">
        <v>9.6666666666666661</v>
      </c>
      <c r="N75" s="4">
        <v>12.444444444444445</v>
      </c>
      <c r="O75" s="4">
        <v>12.9</v>
      </c>
      <c r="P75" s="4">
        <v>13.9</v>
      </c>
      <c r="Q75" s="4">
        <v>8.3000000000000007</v>
      </c>
      <c r="R75" s="4"/>
      <c r="S75" s="19">
        <v>8.43E-2</v>
      </c>
      <c r="T75" s="19">
        <v>8.43E-2</v>
      </c>
      <c r="U75" s="19">
        <v>6.1499999999999999E-2</v>
      </c>
      <c r="V75" s="19">
        <v>6.1499999999999999E-2</v>
      </c>
      <c r="W75" s="19">
        <v>4.9299999999999997E-2</v>
      </c>
      <c r="X75" s="31">
        <v>4.9299999999999997E-2</v>
      </c>
    </row>
    <row r="76" spans="2:24" x14ac:dyDescent="0.2">
      <c r="B76" t="s">
        <v>150</v>
      </c>
      <c r="C76" t="s">
        <v>441</v>
      </c>
      <c r="D76" t="s">
        <v>221</v>
      </c>
      <c r="F76" t="s">
        <v>278</v>
      </c>
      <c r="G76" s="4">
        <v>0.9</v>
      </c>
      <c r="H76" s="4" t="s">
        <v>222</v>
      </c>
      <c r="I76" s="4">
        <v>8.9</v>
      </c>
      <c r="J76" s="4">
        <v>9</v>
      </c>
      <c r="K76" s="4">
        <v>8.4</v>
      </c>
      <c r="L76" s="4">
        <v>10.25</v>
      </c>
      <c r="M76" s="4">
        <v>9.625</v>
      </c>
      <c r="N76" s="4">
        <v>8.5</v>
      </c>
      <c r="O76" s="4">
        <v>8.9</v>
      </c>
      <c r="P76" s="4">
        <v>9.5</v>
      </c>
      <c r="Q76" s="4">
        <v>8.1999999999999993</v>
      </c>
      <c r="R76" s="4"/>
      <c r="S76" s="19">
        <v>4.1000000000000002E-2</v>
      </c>
      <c r="T76" s="19">
        <v>3.0599999999999999E-2</v>
      </c>
      <c r="U76" s="19">
        <v>5.2900000000000003E-2</v>
      </c>
      <c r="V76" s="19">
        <v>3.6200000000000003E-2</v>
      </c>
      <c r="W76" s="19">
        <v>4.2999999999999997E-2</v>
      </c>
      <c r="X76" s="31">
        <v>3.8699999999999998E-2</v>
      </c>
    </row>
    <row r="77" spans="2:24" ht="15" hidden="1" customHeight="1" x14ac:dyDescent="0.2">
      <c r="B77" t="s">
        <v>82</v>
      </c>
      <c r="C77" t="s">
        <v>136</v>
      </c>
      <c r="D77" t="s">
        <v>83</v>
      </c>
      <c r="F77" t="s">
        <v>278</v>
      </c>
      <c r="G77" s="4">
        <v>1.4</v>
      </c>
      <c r="H77" s="4" t="s">
        <v>222</v>
      </c>
      <c r="I77" s="4">
        <v>8.6</v>
      </c>
      <c r="J77" s="4">
        <v>8.9</v>
      </c>
      <c r="K77" s="4">
        <v>5.6</v>
      </c>
      <c r="L77" s="4">
        <v>11.25</v>
      </c>
      <c r="M77" s="4">
        <v>8.375</v>
      </c>
      <c r="N77" s="4">
        <v>7.625</v>
      </c>
      <c r="O77" s="4">
        <v>9.6</v>
      </c>
      <c r="P77" s="4">
        <v>9.3000000000000007</v>
      </c>
      <c r="Q77" s="4">
        <v>8.1999999999999993</v>
      </c>
      <c r="R77" s="4"/>
      <c r="S77" s="19" t="s">
        <v>222</v>
      </c>
      <c r="T77" s="19" t="s">
        <v>222</v>
      </c>
      <c r="U77" s="19" t="s">
        <v>222</v>
      </c>
      <c r="V77" s="19" t="s">
        <v>222</v>
      </c>
      <c r="W77" s="19" t="s">
        <v>222</v>
      </c>
      <c r="X77" s="31" t="s">
        <v>222</v>
      </c>
    </row>
    <row r="78" spans="2:24" x14ac:dyDescent="0.2">
      <c r="B78" t="s">
        <v>166</v>
      </c>
      <c r="C78" t="s">
        <v>26</v>
      </c>
      <c r="D78" t="s">
        <v>26</v>
      </c>
      <c r="F78" t="s">
        <v>276</v>
      </c>
      <c r="G78" s="4">
        <v>3.2</v>
      </c>
      <c r="H78" s="4">
        <v>7.6</v>
      </c>
      <c r="I78" s="4">
        <v>5.8000000000000007</v>
      </c>
      <c r="J78" s="4">
        <v>3.6</v>
      </c>
      <c r="K78" s="4">
        <v>4.0999999999999996</v>
      </c>
      <c r="L78" s="4">
        <v>7.2857142857142856</v>
      </c>
      <c r="M78" s="4">
        <v>5.7142857142857144</v>
      </c>
      <c r="N78" s="4">
        <v>10.142857142857142</v>
      </c>
      <c r="O78" s="4">
        <v>8.1999999999999993</v>
      </c>
      <c r="P78" s="4">
        <v>7.5</v>
      </c>
      <c r="Q78" s="4">
        <v>8.1</v>
      </c>
      <c r="R78" s="4"/>
      <c r="S78" s="19">
        <v>9.0999999999999998E-2</v>
      </c>
      <c r="T78" s="19">
        <v>9.0999999999999998E-2</v>
      </c>
      <c r="U78" s="19">
        <v>9.06E-2</v>
      </c>
      <c r="V78" s="19">
        <v>9.06E-2</v>
      </c>
      <c r="W78" s="19">
        <v>6.1400000000000003E-2</v>
      </c>
      <c r="X78" s="31">
        <v>6.1400000000000003E-2</v>
      </c>
    </row>
    <row r="79" spans="2:24" x14ac:dyDescent="0.2">
      <c r="B79" t="s">
        <v>155</v>
      </c>
      <c r="C79" t="s">
        <v>7</v>
      </c>
      <c r="D79" t="s">
        <v>7</v>
      </c>
      <c r="F79" t="s">
        <v>276</v>
      </c>
      <c r="G79" s="4">
        <v>2.7</v>
      </c>
      <c r="H79" s="4">
        <v>8.4</v>
      </c>
      <c r="I79" s="4">
        <v>6.4</v>
      </c>
      <c r="J79" s="4">
        <v>3.7</v>
      </c>
      <c r="K79" s="4">
        <v>3.7</v>
      </c>
      <c r="L79" s="4">
        <v>6.1428571428571432</v>
      </c>
      <c r="M79" s="4">
        <v>6.5714285714285712</v>
      </c>
      <c r="N79" s="4">
        <v>11.875</v>
      </c>
      <c r="O79" s="4">
        <v>10</v>
      </c>
      <c r="P79" s="4">
        <v>7.8</v>
      </c>
      <c r="Q79" s="4">
        <v>7.8</v>
      </c>
      <c r="R79" s="4"/>
      <c r="S79" s="19">
        <v>6.3E-2</v>
      </c>
      <c r="T79" s="19">
        <v>6.3E-2</v>
      </c>
      <c r="U79" s="19">
        <v>6.1199999999999997E-2</v>
      </c>
      <c r="V79" s="19">
        <v>6.1199999999999997E-2</v>
      </c>
      <c r="W79" s="19">
        <v>5.4699999999999999E-2</v>
      </c>
      <c r="X79" s="31">
        <v>5.4699999999999999E-2</v>
      </c>
    </row>
    <row r="80" spans="2:24" ht="15" hidden="1" customHeight="1" x14ac:dyDescent="0.2">
      <c r="B80" t="s">
        <v>185</v>
      </c>
      <c r="C80" t="s">
        <v>54</v>
      </c>
      <c r="D80" t="s">
        <v>55</v>
      </c>
      <c r="F80" t="s">
        <v>274</v>
      </c>
      <c r="G80" s="4">
        <v>5.5</v>
      </c>
      <c r="H80" s="4">
        <v>5.9</v>
      </c>
      <c r="I80" s="4">
        <v>3.7</v>
      </c>
      <c r="J80" s="4">
        <v>4.8</v>
      </c>
      <c r="K80" s="4">
        <v>4.0999999999999996</v>
      </c>
      <c r="L80" s="4">
        <v>14.5</v>
      </c>
      <c r="M80" s="4">
        <v>14.4</v>
      </c>
      <c r="N80" s="4">
        <v>15.2</v>
      </c>
      <c r="O80" s="4">
        <v>6.8</v>
      </c>
      <c r="P80" s="4">
        <v>7.9</v>
      </c>
      <c r="Q80" s="4">
        <v>7.8</v>
      </c>
      <c r="R80" s="4"/>
      <c r="S80" s="19">
        <v>7.0199999999999999E-2</v>
      </c>
      <c r="T80" s="19">
        <v>7.0199999999999999E-2</v>
      </c>
      <c r="U80" s="19">
        <v>5.6899999999999999E-2</v>
      </c>
      <c r="V80" s="19">
        <v>5.6899999999999999E-2</v>
      </c>
      <c r="W80" s="19">
        <v>4.58E-2</v>
      </c>
      <c r="X80" s="31">
        <v>4.58E-2</v>
      </c>
    </row>
    <row r="81" spans="2:24" x14ac:dyDescent="0.2">
      <c r="B81" t="s">
        <v>199</v>
      </c>
      <c r="C81" t="s">
        <v>76</v>
      </c>
      <c r="D81" t="s">
        <v>76</v>
      </c>
      <c r="F81" t="s">
        <v>276</v>
      </c>
      <c r="G81" s="4">
        <v>3.7</v>
      </c>
      <c r="H81" s="4">
        <v>8</v>
      </c>
      <c r="I81" s="4">
        <v>5.8000000000000007</v>
      </c>
      <c r="J81" s="4">
        <v>4.9000000000000004</v>
      </c>
      <c r="K81" s="4">
        <v>3.5</v>
      </c>
      <c r="L81" s="4">
        <v>7.1428571428571432</v>
      </c>
      <c r="M81" s="4">
        <v>7</v>
      </c>
      <c r="N81" s="4">
        <v>7.5714285714285712</v>
      </c>
      <c r="O81" s="4">
        <v>8.9</v>
      </c>
      <c r="P81" s="4">
        <v>3.2</v>
      </c>
      <c r="Q81" s="4">
        <v>7.6</v>
      </c>
      <c r="R81" s="4"/>
      <c r="S81" s="19">
        <v>2.8299999999999999E-2</v>
      </c>
      <c r="T81" s="19">
        <v>2.8299999999999999E-2</v>
      </c>
      <c r="U81" s="19">
        <v>2.9700000000000001E-2</v>
      </c>
      <c r="V81" s="19">
        <v>2.9700000000000001E-2</v>
      </c>
      <c r="W81" s="19">
        <v>3.5700000000000003E-2</v>
      </c>
      <c r="X81" s="31">
        <v>3.5700000000000003E-2</v>
      </c>
    </row>
    <row r="82" spans="2:24" x14ac:dyDescent="0.2">
      <c r="B82" t="s">
        <v>169</v>
      </c>
      <c r="C82" t="s">
        <v>29</v>
      </c>
      <c r="D82" t="s">
        <v>29</v>
      </c>
      <c r="F82" t="s">
        <v>276</v>
      </c>
      <c r="G82" s="4">
        <v>3.5</v>
      </c>
      <c r="H82" s="4">
        <v>10.3</v>
      </c>
      <c r="I82" s="4">
        <v>5.9</v>
      </c>
      <c r="J82" s="4">
        <v>4.7</v>
      </c>
      <c r="K82" s="4">
        <v>7.3</v>
      </c>
      <c r="L82" s="4">
        <v>8.5</v>
      </c>
      <c r="M82" s="4">
        <v>10.714285714285714</v>
      </c>
      <c r="N82" s="4">
        <v>9</v>
      </c>
      <c r="O82" s="4">
        <v>9.6999999999999993</v>
      </c>
      <c r="P82" s="4">
        <v>5.6</v>
      </c>
      <c r="Q82" s="4">
        <v>7.2</v>
      </c>
      <c r="R82" s="4"/>
      <c r="S82" s="19">
        <v>1.9300000000000001E-2</v>
      </c>
      <c r="T82" s="19">
        <v>1.9300000000000001E-2</v>
      </c>
      <c r="U82" s="19">
        <v>1.8499999999999999E-2</v>
      </c>
      <c r="V82" s="19">
        <v>1.8499999999999999E-2</v>
      </c>
      <c r="W82" s="19">
        <v>2.58E-2</v>
      </c>
      <c r="X82" s="31">
        <v>2.58E-2</v>
      </c>
    </row>
    <row r="83" spans="2:24" x14ac:dyDescent="0.2">
      <c r="B83" t="s">
        <v>192</v>
      </c>
      <c r="C83" t="s">
        <v>67</v>
      </c>
      <c r="D83" t="s">
        <v>67</v>
      </c>
      <c r="F83" t="s">
        <v>276</v>
      </c>
      <c r="G83" s="4">
        <v>4.3</v>
      </c>
      <c r="H83" s="4">
        <v>13.6</v>
      </c>
      <c r="I83" s="4">
        <v>8.6999999999999993</v>
      </c>
      <c r="J83" s="4">
        <v>7.4</v>
      </c>
      <c r="K83" s="4">
        <v>7.5</v>
      </c>
      <c r="L83" s="4">
        <v>13.6</v>
      </c>
      <c r="M83" s="4">
        <v>14.5</v>
      </c>
      <c r="N83" s="4">
        <v>12.833333333333334</v>
      </c>
      <c r="O83" s="4">
        <v>8.1999999999999993</v>
      </c>
      <c r="P83" s="4">
        <v>4.3</v>
      </c>
      <c r="Q83" s="4">
        <v>7</v>
      </c>
      <c r="R83" s="4"/>
      <c r="S83" s="19" t="s">
        <v>222</v>
      </c>
      <c r="T83" s="19" t="s">
        <v>222</v>
      </c>
      <c r="U83" s="19" t="s">
        <v>222</v>
      </c>
      <c r="V83" s="19" t="s">
        <v>222</v>
      </c>
      <c r="W83" s="19" t="s">
        <v>222</v>
      </c>
      <c r="X83" s="31" t="s">
        <v>222</v>
      </c>
    </row>
    <row r="84" spans="2:24" x14ac:dyDescent="0.2">
      <c r="B84" t="s">
        <v>196</v>
      </c>
      <c r="C84" t="s">
        <v>73</v>
      </c>
      <c r="D84" t="s">
        <v>74</v>
      </c>
      <c r="F84" t="s">
        <v>274</v>
      </c>
      <c r="G84" s="4">
        <v>4.5</v>
      </c>
      <c r="H84" s="4">
        <v>4.8</v>
      </c>
      <c r="I84" s="4">
        <v>5.0999999999999996</v>
      </c>
      <c r="J84" s="4">
        <v>4.2</v>
      </c>
      <c r="K84" s="4">
        <v>3.6</v>
      </c>
      <c r="L84" s="4">
        <v>10.5</v>
      </c>
      <c r="M84" s="4">
        <v>16</v>
      </c>
      <c r="N84" s="4">
        <v>15</v>
      </c>
      <c r="O84" s="4">
        <v>7.6</v>
      </c>
      <c r="P84" s="4">
        <v>7.2</v>
      </c>
      <c r="Q84" s="4">
        <v>7</v>
      </c>
      <c r="R84" s="4"/>
      <c r="S84" s="19">
        <v>7.5399999999999995E-2</v>
      </c>
      <c r="T84" s="19">
        <v>7.5399999999999995E-2</v>
      </c>
      <c r="U84" s="19">
        <v>7.0900000000000005E-2</v>
      </c>
      <c r="V84" s="19">
        <v>7.0900000000000005E-2</v>
      </c>
      <c r="W84" s="19">
        <v>5.3800000000000001E-2</v>
      </c>
      <c r="X84" s="31">
        <v>5.3800000000000001E-2</v>
      </c>
    </row>
    <row r="85" spans="2:24" x14ac:dyDescent="0.2">
      <c r="B85" t="s">
        <v>231</v>
      </c>
      <c r="C85" t="s">
        <v>442</v>
      </c>
      <c r="D85" t="s">
        <v>12</v>
      </c>
      <c r="F85" t="s">
        <v>279</v>
      </c>
      <c r="G85" s="4">
        <v>1</v>
      </c>
      <c r="H85" s="4" t="s">
        <v>222</v>
      </c>
      <c r="I85" s="4" t="s">
        <v>222</v>
      </c>
      <c r="J85" s="4" t="s">
        <v>222</v>
      </c>
      <c r="K85" s="4">
        <v>6</v>
      </c>
      <c r="L85" s="4">
        <v>20</v>
      </c>
      <c r="M85" s="4">
        <v>15.4</v>
      </c>
      <c r="N85" s="4">
        <v>11.6</v>
      </c>
      <c r="O85" s="4">
        <v>5</v>
      </c>
      <c r="P85" s="4">
        <v>6.8</v>
      </c>
      <c r="Q85" s="4">
        <v>6.9</v>
      </c>
      <c r="R85" s="4"/>
      <c r="S85" s="19">
        <v>9.1200000000000003E-2</v>
      </c>
      <c r="T85" s="19">
        <v>9.1200000000000003E-2</v>
      </c>
      <c r="U85" s="19">
        <v>8.6099999999999996E-2</v>
      </c>
      <c r="V85" s="19">
        <v>8.6099999999999996E-2</v>
      </c>
      <c r="W85" s="19">
        <v>6.7799999999999999E-2</v>
      </c>
      <c r="X85" s="31">
        <v>6.7799999999999999E-2</v>
      </c>
    </row>
    <row r="86" spans="2:24" x14ac:dyDescent="0.2">
      <c r="B86" t="s">
        <v>178</v>
      </c>
      <c r="C86" t="s">
        <v>177</v>
      </c>
      <c r="D86" t="s">
        <v>16</v>
      </c>
      <c r="F86" t="s">
        <v>279</v>
      </c>
      <c r="G86" s="4">
        <v>0.9</v>
      </c>
      <c r="H86" s="4" t="s">
        <v>222</v>
      </c>
      <c r="I86" s="4" t="s">
        <v>222</v>
      </c>
      <c r="J86" s="4">
        <v>9.4</v>
      </c>
      <c r="K86" s="4">
        <v>11</v>
      </c>
      <c r="L86" s="4">
        <v>5.25</v>
      </c>
      <c r="M86" s="4">
        <v>14</v>
      </c>
      <c r="N86" s="4">
        <v>13.555555555555555</v>
      </c>
      <c r="O86" s="4">
        <v>17.600000000000001</v>
      </c>
      <c r="P86" s="4">
        <v>17.8</v>
      </c>
      <c r="Q86" s="4">
        <v>6.9</v>
      </c>
      <c r="R86" s="4"/>
      <c r="S86" s="19">
        <v>9.2799999999999994E-2</v>
      </c>
      <c r="T86" s="19">
        <v>9.2799999999999994E-2</v>
      </c>
      <c r="U86" s="19">
        <v>8.5800000000000001E-2</v>
      </c>
      <c r="V86" s="19">
        <v>8.5800000000000001E-2</v>
      </c>
      <c r="W86" s="19">
        <v>7.4800000000000005E-2</v>
      </c>
      <c r="X86" s="31">
        <v>7.4800000000000005E-2</v>
      </c>
    </row>
    <row r="87" spans="2:24" x14ac:dyDescent="0.2">
      <c r="B87" t="s">
        <v>154</v>
      </c>
      <c r="C87" t="s">
        <v>6</v>
      </c>
      <c r="D87" t="s">
        <v>6</v>
      </c>
      <c r="F87" t="s">
        <v>276</v>
      </c>
      <c r="G87" s="4">
        <v>3.2</v>
      </c>
      <c r="H87" s="4">
        <v>9.1999999999999993</v>
      </c>
      <c r="I87" s="4">
        <v>6.4</v>
      </c>
      <c r="J87" s="4">
        <v>6.3</v>
      </c>
      <c r="K87" s="4">
        <v>7.7</v>
      </c>
      <c r="L87" s="4">
        <v>10.571428571428571</v>
      </c>
      <c r="M87" s="4">
        <v>9.875</v>
      </c>
      <c r="N87" s="4">
        <v>7.25</v>
      </c>
      <c r="O87" s="4">
        <v>7.9</v>
      </c>
      <c r="P87" s="4">
        <v>6.4</v>
      </c>
      <c r="Q87" s="4">
        <v>6.7</v>
      </c>
      <c r="R87" s="4"/>
      <c r="S87" s="19">
        <v>5.96E-2</v>
      </c>
      <c r="T87" s="19">
        <v>5.96E-2</v>
      </c>
      <c r="U87" s="19">
        <v>5.33E-2</v>
      </c>
      <c r="V87" s="19">
        <v>5.33E-2</v>
      </c>
      <c r="W87" s="19">
        <v>4.82E-2</v>
      </c>
      <c r="X87" s="31">
        <v>4.82E-2</v>
      </c>
    </row>
    <row r="88" spans="2:24" x14ac:dyDescent="0.2">
      <c r="B88" t="s">
        <v>158</v>
      </c>
      <c r="C88" t="s">
        <v>10</v>
      </c>
      <c r="D88" t="s">
        <v>10</v>
      </c>
      <c r="F88" t="s">
        <v>276</v>
      </c>
      <c r="G88" s="4">
        <v>3.3</v>
      </c>
      <c r="H88" s="4">
        <v>8.1</v>
      </c>
      <c r="I88" s="4">
        <v>5.6</v>
      </c>
      <c r="J88" s="4">
        <v>5</v>
      </c>
      <c r="K88" s="4">
        <v>3.6</v>
      </c>
      <c r="L88" s="4">
        <v>6.2857142857142856</v>
      </c>
      <c r="M88" s="4">
        <v>6</v>
      </c>
      <c r="N88" s="4">
        <v>9.4285714285714288</v>
      </c>
      <c r="O88" s="4">
        <v>7</v>
      </c>
      <c r="P88" s="4">
        <v>5.7</v>
      </c>
      <c r="Q88" s="4">
        <v>6.7</v>
      </c>
      <c r="R88" s="4"/>
      <c r="S88" s="19">
        <v>4.41E-2</v>
      </c>
      <c r="T88" s="19">
        <v>4.41E-2</v>
      </c>
      <c r="U88" s="19">
        <v>3.7900000000000003E-2</v>
      </c>
      <c r="V88" s="19">
        <v>3.7900000000000003E-2</v>
      </c>
      <c r="W88" s="19">
        <v>2.69E-2</v>
      </c>
      <c r="X88" s="31">
        <v>2.69E-2</v>
      </c>
    </row>
    <row r="89" spans="2:24" ht="15" hidden="1" customHeight="1" x14ac:dyDescent="0.2">
      <c r="B89" t="s">
        <v>165</v>
      </c>
      <c r="C89" t="s">
        <v>25</v>
      </c>
      <c r="D89" t="s">
        <v>25</v>
      </c>
      <c r="F89" t="s">
        <v>276</v>
      </c>
      <c r="G89" s="4">
        <v>3.4</v>
      </c>
      <c r="H89" s="4">
        <v>10.5</v>
      </c>
      <c r="I89" s="4">
        <v>7.1</v>
      </c>
      <c r="J89" s="4">
        <v>4.2</v>
      </c>
      <c r="K89" s="4">
        <v>4.0999999999999996</v>
      </c>
      <c r="L89" s="4">
        <v>7</v>
      </c>
      <c r="M89" s="4">
        <v>7.8571428571428568</v>
      </c>
      <c r="N89" s="4">
        <v>6.5714285714285712</v>
      </c>
      <c r="O89" s="4">
        <v>6.9</v>
      </c>
      <c r="P89" s="4">
        <v>7.6</v>
      </c>
      <c r="Q89" s="4">
        <v>6.4</v>
      </c>
      <c r="R89" s="4"/>
      <c r="S89" s="19">
        <v>3.78E-2</v>
      </c>
      <c r="T89" s="19">
        <v>3.78E-2</v>
      </c>
      <c r="U89" s="19">
        <v>4.2900000000000001E-2</v>
      </c>
      <c r="V89" s="19">
        <v>4.2900000000000001E-2</v>
      </c>
      <c r="W89" s="19">
        <v>4.1599999999999998E-2</v>
      </c>
      <c r="X89" s="31">
        <v>4.1599999999999998E-2</v>
      </c>
    </row>
    <row r="90" spans="2:24" x14ac:dyDescent="0.2">
      <c r="B90" t="s">
        <v>184</v>
      </c>
      <c r="C90" t="s">
        <v>53</v>
      </c>
      <c r="D90" t="s">
        <v>53</v>
      </c>
      <c r="F90" t="s">
        <v>276</v>
      </c>
      <c r="G90" s="4">
        <v>2.9000000000000004</v>
      </c>
      <c r="H90" s="4">
        <v>9.8000000000000007</v>
      </c>
      <c r="I90" s="4">
        <v>8</v>
      </c>
      <c r="J90" s="4">
        <v>5.6</v>
      </c>
      <c r="K90" s="4">
        <v>4.7</v>
      </c>
      <c r="L90" s="4">
        <v>6.125</v>
      </c>
      <c r="M90" s="4">
        <v>8.625</v>
      </c>
      <c r="N90" s="4">
        <v>4.25</v>
      </c>
      <c r="O90" s="4">
        <v>5.9</v>
      </c>
      <c r="P90" s="4">
        <v>9.6</v>
      </c>
      <c r="Q90" s="4">
        <v>6.3</v>
      </c>
      <c r="R90" s="4"/>
      <c r="S90" s="19">
        <v>9.3399999999999997E-2</v>
      </c>
      <c r="T90" s="19">
        <v>9.3399999999999997E-2</v>
      </c>
      <c r="U90" s="19">
        <v>0.1132</v>
      </c>
      <c r="V90" s="19">
        <v>0.1132</v>
      </c>
      <c r="W90" s="19">
        <v>7.3200000000000001E-2</v>
      </c>
      <c r="X90" s="31">
        <v>7.3200000000000001E-2</v>
      </c>
    </row>
    <row r="91" spans="2:24" x14ac:dyDescent="0.2">
      <c r="B91" t="s">
        <v>205</v>
      </c>
      <c r="C91" t="s">
        <v>81</v>
      </c>
      <c r="D91" t="s">
        <v>81</v>
      </c>
      <c r="F91" t="s">
        <v>276</v>
      </c>
      <c r="G91" s="4">
        <v>3.6</v>
      </c>
      <c r="H91" s="4">
        <v>8.8000000000000007</v>
      </c>
      <c r="I91" s="4">
        <v>6.3</v>
      </c>
      <c r="J91" s="4">
        <v>4.8</v>
      </c>
      <c r="K91" s="4">
        <v>3.6</v>
      </c>
      <c r="L91" s="4">
        <v>5.5714285714285712</v>
      </c>
      <c r="M91" s="4">
        <v>7.8571428571428568</v>
      </c>
      <c r="N91" s="4">
        <v>7.5714285714285712</v>
      </c>
      <c r="O91" s="4">
        <v>5.0999999999999996</v>
      </c>
      <c r="P91" s="4">
        <v>4.7</v>
      </c>
      <c r="Q91" s="4">
        <v>6.3</v>
      </c>
      <c r="R91" s="4"/>
      <c r="S91" s="19">
        <v>3.3700000000000001E-2</v>
      </c>
      <c r="T91" s="19">
        <v>3.3700000000000001E-2</v>
      </c>
      <c r="U91" s="19">
        <v>3.9100000000000003E-2</v>
      </c>
      <c r="V91" s="19">
        <v>3.9100000000000003E-2</v>
      </c>
      <c r="W91" s="19">
        <v>2.93E-2</v>
      </c>
      <c r="X91" s="31">
        <v>2.93E-2</v>
      </c>
    </row>
    <row r="92" spans="2:24" x14ac:dyDescent="0.2">
      <c r="B92" t="s">
        <v>208</v>
      </c>
      <c r="C92" t="s">
        <v>90</v>
      </c>
      <c r="D92" t="s">
        <v>90</v>
      </c>
      <c r="F92" t="s">
        <v>276</v>
      </c>
      <c r="G92" s="4">
        <v>3.5</v>
      </c>
      <c r="H92" s="4">
        <v>1.9</v>
      </c>
      <c r="I92" s="4">
        <v>5.6</v>
      </c>
      <c r="J92" s="4">
        <v>3.7</v>
      </c>
      <c r="K92" s="4">
        <v>4.5</v>
      </c>
      <c r="L92" s="4">
        <v>8</v>
      </c>
      <c r="M92" s="4">
        <v>7.5</v>
      </c>
      <c r="N92" s="4">
        <v>7.5</v>
      </c>
      <c r="O92" s="4">
        <v>6.2</v>
      </c>
      <c r="P92" s="4">
        <v>7.3</v>
      </c>
      <c r="Q92" s="4">
        <v>5.9</v>
      </c>
      <c r="R92" s="4"/>
      <c r="S92" s="19">
        <v>4.9099999999999998E-2</v>
      </c>
      <c r="T92" s="19">
        <v>4.9099999999999998E-2</v>
      </c>
      <c r="U92" s="19">
        <v>4.5199999999999997E-2</v>
      </c>
      <c r="V92" s="19">
        <v>4.5199999999999997E-2</v>
      </c>
      <c r="W92" s="19">
        <v>4.2000000000000003E-2</v>
      </c>
      <c r="X92" s="31">
        <v>4.2000000000000003E-2</v>
      </c>
    </row>
    <row r="93" spans="2:24" x14ac:dyDescent="0.2">
      <c r="B93" t="s">
        <v>170</v>
      </c>
      <c r="C93" t="s">
        <v>33</v>
      </c>
      <c r="D93" t="s">
        <v>33</v>
      </c>
      <c r="F93" t="s">
        <v>276</v>
      </c>
      <c r="G93" s="4">
        <v>5.2</v>
      </c>
      <c r="H93" s="4">
        <v>12.5</v>
      </c>
      <c r="I93" s="4">
        <v>7.6</v>
      </c>
      <c r="J93" s="4">
        <v>3.8</v>
      </c>
      <c r="K93" s="4">
        <v>6</v>
      </c>
      <c r="L93" s="4">
        <v>12.75</v>
      </c>
      <c r="M93" s="4">
        <v>12</v>
      </c>
      <c r="N93" s="4">
        <v>11</v>
      </c>
      <c r="O93" s="4">
        <v>6.4</v>
      </c>
      <c r="P93" s="4">
        <v>2.7</v>
      </c>
      <c r="Q93" s="4">
        <v>5.8</v>
      </c>
      <c r="R93" s="4"/>
      <c r="S93" s="19" t="s">
        <v>222</v>
      </c>
      <c r="T93" s="19" t="s">
        <v>222</v>
      </c>
      <c r="U93" s="19" t="s">
        <v>222</v>
      </c>
      <c r="V93" s="19" t="s">
        <v>222</v>
      </c>
      <c r="W93" s="19" t="s">
        <v>222</v>
      </c>
      <c r="X93" s="31" t="s">
        <v>222</v>
      </c>
    </row>
    <row r="94" spans="2:24" x14ac:dyDescent="0.2">
      <c r="B94" t="s">
        <v>168</v>
      </c>
      <c r="C94" t="s">
        <v>28</v>
      </c>
      <c r="D94" t="s">
        <v>28</v>
      </c>
      <c r="F94" t="s">
        <v>276</v>
      </c>
      <c r="G94" s="4">
        <v>4.0999999999999996</v>
      </c>
      <c r="H94" s="4">
        <v>7.8</v>
      </c>
      <c r="I94" s="4">
        <v>5.6</v>
      </c>
      <c r="J94" s="4">
        <v>4.0999999999999996</v>
      </c>
      <c r="K94" s="4">
        <v>3.9</v>
      </c>
      <c r="L94" s="4">
        <v>5.5714285714285712</v>
      </c>
      <c r="M94" s="4">
        <v>6.1428571428571432</v>
      </c>
      <c r="N94" s="4">
        <v>6.1428571428571432</v>
      </c>
      <c r="O94" s="4">
        <v>7.2</v>
      </c>
      <c r="P94" s="4">
        <v>5.0999999999999996</v>
      </c>
      <c r="Q94" s="4">
        <v>5.2</v>
      </c>
      <c r="R94" s="4"/>
      <c r="S94" s="19">
        <v>3.9E-2</v>
      </c>
      <c r="T94" s="19">
        <v>3.9E-2</v>
      </c>
      <c r="U94" s="19">
        <v>4.2299999999999997E-2</v>
      </c>
      <c r="V94" s="19">
        <v>4.2299999999999997E-2</v>
      </c>
      <c r="W94" s="19">
        <v>3.8399999999999997E-2</v>
      </c>
      <c r="X94" s="31">
        <v>3.8399999999999997E-2</v>
      </c>
    </row>
    <row r="95" spans="2:24" x14ac:dyDescent="0.2">
      <c r="B95" t="s">
        <v>176</v>
      </c>
      <c r="C95" t="s">
        <v>45</v>
      </c>
      <c r="D95" t="s">
        <v>45</v>
      </c>
      <c r="F95" t="s">
        <v>276</v>
      </c>
      <c r="G95" s="4">
        <v>3.3</v>
      </c>
      <c r="H95" s="4">
        <v>8.9</v>
      </c>
      <c r="I95" s="4">
        <v>6.2</v>
      </c>
      <c r="J95" s="4">
        <v>5</v>
      </c>
      <c r="K95" s="4">
        <v>3.1</v>
      </c>
      <c r="L95" s="4">
        <v>6</v>
      </c>
      <c r="M95" s="4">
        <v>6.4285714285714288</v>
      </c>
      <c r="N95" s="4">
        <v>8.4285714285714288</v>
      </c>
      <c r="O95" s="4">
        <v>3.9</v>
      </c>
      <c r="P95" s="4">
        <v>4</v>
      </c>
      <c r="Q95" s="4">
        <v>4</v>
      </c>
      <c r="R95" s="4"/>
      <c r="S95" s="19">
        <v>5.4100000000000002E-2</v>
      </c>
      <c r="T95" s="19">
        <v>5.4100000000000002E-2</v>
      </c>
      <c r="U95" s="19">
        <v>4.7199999999999999E-2</v>
      </c>
      <c r="V95" s="19">
        <v>4.7199999999999999E-2</v>
      </c>
      <c r="W95" s="19">
        <v>4.0500000000000001E-2</v>
      </c>
      <c r="X95" s="31">
        <v>4.0500000000000001E-2</v>
      </c>
    </row>
    <row r="96" spans="2:24" x14ac:dyDescent="0.2">
      <c r="B96" t="s">
        <v>187</v>
      </c>
      <c r="C96" t="s">
        <v>443</v>
      </c>
      <c r="D96" t="s">
        <v>261</v>
      </c>
      <c r="F96" t="s">
        <v>276</v>
      </c>
      <c r="G96" s="4">
        <v>3.5</v>
      </c>
      <c r="H96" s="4">
        <v>9.6999999999999993</v>
      </c>
      <c r="I96" s="4">
        <v>3.8</v>
      </c>
      <c r="J96" s="4">
        <v>7.2</v>
      </c>
      <c r="K96" s="4">
        <v>3.5</v>
      </c>
      <c r="L96" s="4">
        <v>9</v>
      </c>
      <c r="M96" s="4">
        <v>13.166666666666666</v>
      </c>
      <c r="N96" s="4">
        <v>10.25</v>
      </c>
      <c r="O96" s="4">
        <v>4.0999999999999996</v>
      </c>
      <c r="P96" s="4">
        <v>3.7</v>
      </c>
      <c r="Q96" s="4">
        <v>3.9</v>
      </c>
      <c r="R96" s="4"/>
      <c r="S96" s="19" t="s">
        <v>222</v>
      </c>
      <c r="T96" s="19" t="s">
        <v>222</v>
      </c>
      <c r="U96" s="19" t="s">
        <v>222</v>
      </c>
      <c r="V96" s="19" t="s">
        <v>222</v>
      </c>
      <c r="W96" s="19" t="s">
        <v>222</v>
      </c>
      <c r="X96" s="31" t="s">
        <v>222</v>
      </c>
    </row>
    <row r="97" spans="2:24" x14ac:dyDescent="0.2">
      <c r="B97" t="s">
        <v>249</v>
      </c>
      <c r="C97" t="s">
        <v>444</v>
      </c>
      <c r="D97" t="s">
        <v>210</v>
      </c>
      <c r="F97" t="s">
        <v>276</v>
      </c>
      <c r="G97" s="4" t="s">
        <v>222</v>
      </c>
      <c r="H97" s="4" t="s">
        <v>222</v>
      </c>
      <c r="I97" s="4" t="s">
        <v>222</v>
      </c>
      <c r="J97" s="4" t="s">
        <v>222</v>
      </c>
      <c r="K97" s="4">
        <v>7</v>
      </c>
      <c r="L97" s="4">
        <v>9.6</v>
      </c>
      <c r="M97" s="4">
        <v>9.6666666666666661</v>
      </c>
      <c r="N97" s="4">
        <v>9.1428571428571423</v>
      </c>
      <c r="O97" s="4">
        <v>7.9</v>
      </c>
      <c r="P97" s="4">
        <v>4.3</v>
      </c>
      <c r="Q97" s="4">
        <v>3.8</v>
      </c>
      <c r="R97" s="4"/>
      <c r="S97" s="19" t="s">
        <v>222</v>
      </c>
      <c r="T97" s="19" t="s">
        <v>222</v>
      </c>
      <c r="U97" s="19" t="s">
        <v>222</v>
      </c>
      <c r="V97" s="19" t="s">
        <v>222</v>
      </c>
      <c r="W97" s="19" t="s">
        <v>222</v>
      </c>
      <c r="X97" s="31" t="s">
        <v>222</v>
      </c>
    </row>
    <row r="98" spans="2:24" x14ac:dyDescent="0.2">
      <c r="B98" t="s">
        <v>172</v>
      </c>
      <c r="C98" t="s">
        <v>37</v>
      </c>
      <c r="D98" t="s">
        <v>37</v>
      </c>
      <c r="F98" t="s">
        <v>276</v>
      </c>
      <c r="G98" s="4">
        <v>5.2</v>
      </c>
      <c r="H98" s="4">
        <v>8.1999999999999993</v>
      </c>
      <c r="I98" s="4">
        <v>8.1</v>
      </c>
      <c r="J98" s="4">
        <v>4.5999999999999996</v>
      </c>
      <c r="K98" s="4">
        <v>5.8</v>
      </c>
      <c r="L98" s="4">
        <v>6</v>
      </c>
      <c r="M98" s="4">
        <v>7.4285714285714288</v>
      </c>
      <c r="N98" s="4">
        <v>12.166666666666666</v>
      </c>
      <c r="O98" s="4">
        <v>3.8</v>
      </c>
      <c r="P98" s="4">
        <v>4.9000000000000004</v>
      </c>
      <c r="Q98" s="4">
        <v>3.7</v>
      </c>
      <c r="R98" s="4"/>
      <c r="S98" s="19" t="s">
        <v>222</v>
      </c>
      <c r="T98" s="19" t="s">
        <v>222</v>
      </c>
      <c r="U98" s="19" t="s">
        <v>222</v>
      </c>
      <c r="V98" s="19" t="s">
        <v>222</v>
      </c>
      <c r="W98" s="19" t="s">
        <v>222</v>
      </c>
      <c r="X98" s="31" t="s">
        <v>222</v>
      </c>
    </row>
    <row r="99" spans="2:24" x14ac:dyDescent="0.2">
      <c r="B99" t="s">
        <v>174</v>
      </c>
      <c r="C99" t="s">
        <v>42</v>
      </c>
      <c r="D99" t="s">
        <v>42</v>
      </c>
      <c r="F99" t="s">
        <v>276</v>
      </c>
      <c r="G99" s="4">
        <v>3.8</v>
      </c>
      <c r="H99" s="4">
        <v>9.1999999999999993</v>
      </c>
      <c r="I99" s="4">
        <v>7.4</v>
      </c>
      <c r="J99" s="4">
        <v>3.4</v>
      </c>
      <c r="K99" s="4">
        <v>9.4</v>
      </c>
      <c r="L99" s="4">
        <v>11.666666666666666</v>
      </c>
      <c r="M99" s="4">
        <v>6.833333333333333</v>
      </c>
      <c r="N99" s="4">
        <v>11.666666666666666</v>
      </c>
      <c r="O99" s="4">
        <v>6.8</v>
      </c>
      <c r="P99" s="4">
        <v>4.3</v>
      </c>
      <c r="Q99" s="4">
        <v>3.5</v>
      </c>
      <c r="R99" s="4"/>
      <c r="S99" s="19">
        <v>6.9900000000000004E-2</v>
      </c>
      <c r="T99" s="19">
        <v>6.9900000000000004E-2</v>
      </c>
      <c r="U99" s="19">
        <v>5.4800000000000001E-2</v>
      </c>
      <c r="V99" s="19">
        <v>5.4800000000000001E-2</v>
      </c>
      <c r="W99" s="19">
        <v>5.2600000000000001E-2</v>
      </c>
      <c r="X99" s="31">
        <v>5.2600000000000001E-2</v>
      </c>
    </row>
    <row r="100" spans="2:24" x14ac:dyDescent="0.2">
      <c r="B100" t="s">
        <v>157</v>
      </c>
      <c r="C100" t="s">
        <v>9</v>
      </c>
      <c r="D100" t="s">
        <v>9</v>
      </c>
      <c r="F100" t="s">
        <v>276</v>
      </c>
      <c r="G100" s="4">
        <v>3.1</v>
      </c>
      <c r="H100" s="4">
        <v>10</v>
      </c>
      <c r="I100" s="4">
        <v>5.9</v>
      </c>
      <c r="J100" s="4">
        <v>4.0999999999999996</v>
      </c>
      <c r="K100" s="4">
        <v>3.4</v>
      </c>
      <c r="L100" s="4">
        <v>7.166666666666667</v>
      </c>
      <c r="M100" s="4">
        <v>11.5</v>
      </c>
      <c r="N100" s="4">
        <v>10</v>
      </c>
      <c r="O100" s="4">
        <v>8.6</v>
      </c>
      <c r="P100" s="4">
        <v>4.2</v>
      </c>
      <c r="Q100" s="4">
        <v>3.4</v>
      </c>
      <c r="R100" s="4"/>
      <c r="S100" s="19">
        <v>4.9299999999999997E-2</v>
      </c>
      <c r="T100" s="19">
        <v>4.9299999999999997E-2</v>
      </c>
      <c r="U100" s="19">
        <v>6.7599999999999993E-2</v>
      </c>
      <c r="V100" s="19">
        <v>6.7599999999999993E-2</v>
      </c>
      <c r="W100" s="19">
        <v>6.2799999999999995E-2</v>
      </c>
      <c r="X100" s="31">
        <v>6.2799999999999995E-2</v>
      </c>
    </row>
    <row r="101" spans="2:24" x14ac:dyDescent="0.2">
      <c r="B101" t="s">
        <v>180</v>
      </c>
      <c r="C101" t="s">
        <v>411</v>
      </c>
      <c r="D101" t="s">
        <v>46</v>
      </c>
      <c r="F101" t="s">
        <v>276</v>
      </c>
      <c r="G101" s="4">
        <v>3.8</v>
      </c>
      <c r="H101" s="4">
        <v>11.4</v>
      </c>
      <c r="I101" s="4">
        <v>6</v>
      </c>
      <c r="J101" s="4">
        <v>5.4</v>
      </c>
      <c r="K101" s="4">
        <v>8</v>
      </c>
      <c r="L101" s="4">
        <v>9</v>
      </c>
      <c r="M101" s="4">
        <v>13.666666666666666</v>
      </c>
      <c r="N101" s="4">
        <v>9.6666666666666661</v>
      </c>
      <c r="O101" s="4">
        <v>7.1</v>
      </c>
      <c r="P101" s="4">
        <v>4.5</v>
      </c>
      <c r="Q101" s="4">
        <v>3.4</v>
      </c>
      <c r="R101" s="4"/>
      <c r="S101" s="19">
        <v>3.9100000000000003E-2</v>
      </c>
      <c r="T101" s="19">
        <v>3.9100000000000003E-2</v>
      </c>
      <c r="U101" s="19">
        <v>4.8599999999999997E-2</v>
      </c>
      <c r="V101" s="19">
        <v>4.8599999999999997E-2</v>
      </c>
      <c r="W101" s="19">
        <v>4.8399999999999999E-2</v>
      </c>
      <c r="X101" s="31">
        <v>4.8399999999999999E-2</v>
      </c>
    </row>
    <row r="102" spans="2:24" x14ac:dyDescent="0.2">
      <c r="B102" t="s">
        <v>308</v>
      </c>
      <c r="C102" t="s">
        <v>445</v>
      </c>
      <c r="D102" t="s">
        <v>109</v>
      </c>
      <c r="F102" t="s">
        <v>308</v>
      </c>
      <c r="G102" s="4">
        <v>2.1</v>
      </c>
      <c r="H102" s="4" t="s">
        <v>222</v>
      </c>
      <c r="I102" s="4">
        <v>3.8</v>
      </c>
      <c r="J102" s="4">
        <v>2.8</v>
      </c>
      <c r="K102" s="4">
        <v>3</v>
      </c>
      <c r="L102" s="4">
        <v>9</v>
      </c>
      <c r="M102" s="4">
        <v>10.666666666666666</v>
      </c>
      <c r="N102" s="4">
        <v>10.333333333333334</v>
      </c>
      <c r="O102" s="4">
        <v>3.2</v>
      </c>
      <c r="P102" s="4">
        <v>3.2</v>
      </c>
      <c r="Q102" s="4">
        <v>2.7</v>
      </c>
      <c r="R102" s="4"/>
      <c r="S102" s="19">
        <v>0.16400000000000001</v>
      </c>
      <c r="T102" s="19">
        <v>0.16400000000000001</v>
      </c>
      <c r="U102" s="19">
        <v>0.14530000000000001</v>
      </c>
      <c r="V102" s="19">
        <v>0.14530000000000001</v>
      </c>
      <c r="W102" s="19" t="s">
        <v>289</v>
      </c>
      <c r="X102" s="31" t="s">
        <v>289</v>
      </c>
    </row>
    <row r="103" spans="2:24" x14ac:dyDescent="0.2">
      <c r="B103" t="s">
        <v>27</v>
      </c>
      <c r="C103" t="s">
        <v>294</v>
      </c>
      <c r="D103" t="s">
        <v>234</v>
      </c>
      <c r="F103" t="s">
        <v>274</v>
      </c>
      <c r="G103" s="4">
        <v>2.9</v>
      </c>
      <c r="H103" s="4">
        <v>11</v>
      </c>
      <c r="I103" s="4">
        <v>9.9</v>
      </c>
      <c r="J103" s="4">
        <v>9.3000000000000007</v>
      </c>
      <c r="K103" s="4">
        <v>3.4</v>
      </c>
      <c r="L103" s="4">
        <v>16</v>
      </c>
      <c r="M103" s="4">
        <v>18</v>
      </c>
      <c r="N103" s="4">
        <v>15.333333333333334</v>
      </c>
      <c r="O103" s="4"/>
      <c r="P103" s="4"/>
      <c r="Q103" s="4"/>
      <c r="R103" s="4"/>
      <c r="S103" s="19" t="s">
        <v>222</v>
      </c>
      <c r="T103" s="19" t="s">
        <v>222</v>
      </c>
      <c r="U103" s="19" t="s">
        <v>222</v>
      </c>
      <c r="V103" s="19" t="s">
        <v>222</v>
      </c>
      <c r="W103" s="19" t="s">
        <v>222</v>
      </c>
      <c r="X103" s="31" t="s">
        <v>222</v>
      </c>
    </row>
    <row r="105" spans="2:24" x14ac:dyDescent="0.2">
      <c r="F105" s="10" t="s">
        <v>318</v>
      </c>
      <c r="G105" s="6">
        <v>3.8670886075949369</v>
      </c>
      <c r="H105" s="6">
        <v>8.4060606060606062</v>
      </c>
      <c r="I105" s="6">
        <v>8.7750000000000004</v>
      </c>
      <c r="J105" s="6">
        <v>7.8840425531914899</v>
      </c>
      <c r="K105" s="6">
        <v>6.1389999999999993</v>
      </c>
      <c r="L105" s="6">
        <v>10.253257111425429</v>
      </c>
      <c r="M105" s="6">
        <v>11.310254596888258</v>
      </c>
      <c r="N105" s="6">
        <v>11.983274398868462</v>
      </c>
      <c r="O105" s="6">
        <v>10.429999999999998</v>
      </c>
      <c r="P105" s="6">
        <v>10.024000000000001</v>
      </c>
      <c r="Q105" s="6">
        <v>10.425000000000004</v>
      </c>
      <c r="R105" s="6"/>
      <c r="S105" s="16">
        <v>7.1699999999999958E-2</v>
      </c>
      <c r="T105" s="16">
        <v>6.6879999999999981E-2</v>
      </c>
      <c r="U105" s="16">
        <v>8.1320000000000031E-2</v>
      </c>
      <c r="V105" s="16">
        <v>6.9825000000000026E-2</v>
      </c>
      <c r="W105" s="23">
        <v>7.6469620253164561E-2</v>
      </c>
      <c r="X105" s="23">
        <v>7.0045569620253156E-2</v>
      </c>
    </row>
    <row r="106" spans="2:24" x14ac:dyDescent="0.2">
      <c r="F106" s="10" t="s">
        <v>315</v>
      </c>
      <c r="G106" s="13">
        <v>305.5</v>
      </c>
      <c r="H106" s="13">
        <v>554.80000000000007</v>
      </c>
      <c r="I106" s="13">
        <v>842.40000000000009</v>
      </c>
      <c r="J106" s="13">
        <v>741.1</v>
      </c>
      <c r="K106" s="13">
        <v>613.9</v>
      </c>
      <c r="L106" s="13">
        <v>1035.5789682539682</v>
      </c>
      <c r="M106" s="13">
        <v>1142.3357142857142</v>
      </c>
      <c r="N106" s="13">
        <v>1210.3107142857145</v>
      </c>
      <c r="O106" s="13">
        <v>1042.9999999999998</v>
      </c>
      <c r="P106" s="13">
        <v>1002.4000000000001</v>
      </c>
      <c r="Q106" s="13">
        <v>1042.5000000000005</v>
      </c>
      <c r="R106" s="13"/>
      <c r="S106" s="6"/>
      <c r="T106" s="6"/>
      <c r="U106" s="6"/>
      <c r="V106" s="6"/>
    </row>
    <row r="107" spans="2:24" x14ac:dyDescent="0.2">
      <c r="F107" s="10" t="s">
        <v>316</v>
      </c>
      <c r="G107">
        <v>79</v>
      </c>
      <c r="H107">
        <v>66</v>
      </c>
      <c r="I107">
        <v>96</v>
      </c>
      <c r="J107">
        <v>94</v>
      </c>
      <c r="K107">
        <v>100</v>
      </c>
      <c r="L107">
        <v>101</v>
      </c>
      <c r="M107">
        <v>101</v>
      </c>
      <c r="N107">
        <v>101</v>
      </c>
      <c r="O107">
        <v>100</v>
      </c>
      <c r="P107">
        <v>100</v>
      </c>
      <c r="Q107">
        <v>100</v>
      </c>
      <c r="S107">
        <v>80</v>
      </c>
      <c r="T107">
        <v>80</v>
      </c>
      <c r="U107">
        <v>80</v>
      </c>
      <c r="V107">
        <v>80</v>
      </c>
      <c r="W107">
        <v>79</v>
      </c>
      <c r="X107">
        <v>79</v>
      </c>
    </row>
    <row r="109" spans="2:24" x14ac:dyDescent="0.2">
      <c r="S109" s="98" t="s">
        <v>297</v>
      </c>
      <c r="T109" s="98"/>
      <c r="U109" s="98"/>
      <c r="V109" s="98"/>
      <c r="W109" s="98"/>
      <c r="X109" s="98"/>
    </row>
    <row r="110" spans="2:24" ht="32" x14ac:dyDescent="0.2">
      <c r="F110" s="8" t="s">
        <v>223</v>
      </c>
      <c r="G110" s="8">
        <v>44621</v>
      </c>
      <c r="H110" s="8" t="s">
        <v>212</v>
      </c>
      <c r="I110" s="8" t="s">
        <v>213</v>
      </c>
      <c r="J110" s="8" t="s">
        <v>214</v>
      </c>
      <c r="K110" s="8" t="s">
        <v>215</v>
      </c>
      <c r="L110" s="8" t="s">
        <v>262</v>
      </c>
      <c r="M110" s="8" t="s">
        <v>285</v>
      </c>
      <c r="N110" s="8" t="s">
        <v>314</v>
      </c>
      <c r="O110" s="8">
        <v>45383</v>
      </c>
      <c r="P110" s="8">
        <v>45474</v>
      </c>
      <c r="Q110" s="8">
        <v>45566</v>
      </c>
      <c r="S110" s="78" t="s">
        <v>288</v>
      </c>
      <c r="T110" s="78" t="s">
        <v>295</v>
      </c>
      <c r="U110" s="78" t="s">
        <v>335</v>
      </c>
      <c r="V110" s="78" t="s">
        <v>339</v>
      </c>
      <c r="W110" s="79" t="s">
        <v>332</v>
      </c>
      <c r="X110" s="79" t="s">
        <v>340</v>
      </c>
    </row>
    <row r="111" spans="2:24" x14ac:dyDescent="0.2">
      <c r="F111" t="s">
        <v>274</v>
      </c>
      <c r="G111" s="4">
        <v>3.405263157894737</v>
      </c>
      <c r="H111" s="4">
        <v>6.9619047619047629</v>
      </c>
      <c r="I111" s="4">
        <v>8.5818181818181802</v>
      </c>
      <c r="J111" s="4">
        <v>7.040909090909091</v>
      </c>
      <c r="K111" s="4">
        <v>3.5043478260869567</v>
      </c>
      <c r="L111" s="4">
        <v>8.9673913043478262</v>
      </c>
      <c r="M111" s="4">
        <v>11.818115942028987</v>
      </c>
      <c r="N111" s="4">
        <v>13.894685990338163</v>
      </c>
      <c r="O111" s="4">
        <v>13.16818181818182</v>
      </c>
      <c r="P111" s="4">
        <v>13.345454545454542</v>
      </c>
      <c r="Q111" s="4">
        <v>14.109090909090913</v>
      </c>
      <c r="R111" s="9"/>
      <c r="S111" s="19">
        <v>7.6899999999999996E-2</v>
      </c>
      <c r="T111" s="19">
        <v>7.6899999999999996E-2</v>
      </c>
      <c r="U111" s="19">
        <v>7.8933333333333328E-2</v>
      </c>
      <c r="V111" s="19">
        <v>7.8580000000000011E-2</v>
      </c>
      <c r="W111" s="19">
        <v>7.4920000000000014E-2</v>
      </c>
      <c r="X111" s="19">
        <v>7.4920000000000014E-2</v>
      </c>
    </row>
    <row r="112" spans="2:24" ht="14.25" customHeight="1" x14ac:dyDescent="0.2">
      <c r="F112" t="s">
        <v>275</v>
      </c>
      <c r="G112" s="4">
        <v>9.5</v>
      </c>
      <c r="H112" s="4">
        <v>12.474999999999998</v>
      </c>
      <c r="I112" s="4">
        <v>12.457142857142856</v>
      </c>
      <c r="J112" s="4">
        <v>10.52142857142857</v>
      </c>
      <c r="K112" s="4">
        <v>11.042857142857144</v>
      </c>
      <c r="L112" s="4">
        <v>12.095238095238097</v>
      </c>
      <c r="M112" s="4">
        <v>13.634920634920633</v>
      </c>
      <c r="N112" s="4">
        <v>15.222222222222225</v>
      </c>
      <c r="O112" s="4">
        <v>13.057142857142855</v>
      </c>
      <c r="P112" s="4">
        <v>12.157142857142857</v>
      </c>
      <c r="Q112" s="4">
        <v>12.507142857142854</v>
      </c>
      <c r="R112" s="4"/>
      <c r="S112" s="19">
        <v>5.8381818181818181E-2</v>
      </c>
      <c r="T112" s="19">
        <v>5.8381818181818181E-2</v>
      </c>
      <c r="U112" s="19">
        <v>6.0809090909090896E-2</v>
      </c>
      <c r="V112" s="19">
        <v>6.0809090909090896E-2</v>
      </c>
      <c r="W112" s="19">
        <v>6.0827272727272723E-2</v>
      </c>
      <c r="X112" s="19">
        <v>6.0827272727272723E-2</v>
      </c>
    </row>
    <row r="113" spans="1:24" x14ac:dyDescent="0.2">
      <c r="F113" t="s">
        <v>151</v>
      </c>
      <c r="G113" s="4">
        <v>3.3250000000000002</v>
      </c>
      <c r="H113" s="4" t="s">
        <v>222</v>
      </c>
      <c r="I113" s="4">
        <v>7.6750000000000007</v>
      </c>
      <c r="J113" s="4">
        <v>9.9250000000000007</v>
      </c>
      <c r="K113" s="4">
        <v>8.25</v>
      </c>
      <c r="L113" s="4">
        <v>13.2</v>
      </c>
      <c r="M113" s="4">
        <v>13.375</v>
      </c>
      <c r="N113" s="4">
        <v>13.925000000000001</v>
      </c>
      <c r="O113" s="4">
        <v>11.260000000000002</v>
      </c>
      <c r="P113" s="4">
        <v>7.38</v>
      </c>
      <c r="Q113" s="4">
        <v>10.879999999999999</v>
      </c>
      <c r="R113" s="4"/>
      <c r="S113" s="19">
        <v>5.2949999999999997E-2</v>
      </c>
      <c r="T113" s="19">
        <v>5.2949999999999997E-2</v>
      </c>
      <c r="U113" s="19">
        <v>6.5975000000000006E-2</v>
      </c>
      <c r="V113" s="19">
        <v>6.5975000000000006E-2</v>
      </c>
      <c r="W113" s="19">
        <v>6.905E-2</v>
      </c>
      <c r="X113" s="19">
        <v>6.905E-2</v>
      </c>
    </row>
    <row r="114" spans="1:24" x14ac:dyDescent="0.2">
      <c r="F114" t="s">
        <v>279</v>
      </c>
      <c r="G114" s="4">
        <v>0.6399999999999999</v>
      </c>
      <c r="H114" s="4">
        <v>1.3999999999999997</v>
      </c>
      <c r="I114" s="4">
        <v>3.4749999999999996</v>
      </c>
      <c r="J114" s="4">
        <v>7.9</v>
      </c>
      <c r="K114" s="4">
        <v>5.3166666666666664</v>
      </c>
      <c r="L114" s="4">
        <v>9.6666666666666661</v>
      </c>
      <c r="M114" s="4">
        <v>11.955555555555556</v>
      </c>
      <c r="N114" s="4">
        <v>11.859259259259259</v>
      </c>
      <c r="O114" s="4">
        <v>11.9</v>
      </c>
      <c r="P114" s="4">
        <v>12.916666666666666</v>
      </c>
      <c r="Q114" s="4">
        <v>10.816666666666665</v>
      </c>
      <c r="R114" s="4"/>
      <c r="S114" s="19">
        <v>7.6633333333333331E-2</v>
      </c>
      <c r="T114" s="19">
        <v>7.6633333333333331E-2</v>
      </c>
      <c r="U114" s="19">
        <v>7.116666666666667E-2</v>
      </c>
      <c r="V114" s="19">
        <v>7.116666666666667E-2</v>
      </c>
      <c r="W114" s="19">
        <v>6.189999999999999E-2</v>
      </c>
      <c r="X114" s="19">
        <v>6.189999999999999E-2</v>
      </c>
    </row>
    <row r="115" spans="1:24" x14ac:dyDescent="0.2">
      <c r="F115" t="s">
        <v>277</v>
      </c>
      <c r="G115" s="4">
        <v>6.5214285714285722</v>
      </c>
      <c r="H115" s="4">
        <v>10.176923076923078</v>
      </c>
      <c r="I115" s="4">
        <v>10.2125</v>
      </c>
      <c r="J115" s="4">
        <v>10.343750000000002</v>
      </c>
      <c r="K115" s="4">
        <v>6.9812500000000011</v>
      </c>
      <c r="L115" s="4">
        <v>12.203125</v>
      </c>
      <c r="M115" s="4">
        <v>11.9765625</v>
      </c>
      <c r="N115" s="4">
        <v>11.740625</v>
      </c>
      <c r="O115" s="4">
        <v>9.5312500000000036</v>
      </c>
      <c r="P115" s="4">
        <v>10.6</v>
      </c>
      <c r="Q115" s="4">
        <v>10.4625</v>
      </c>
      <c r="R115" s="4"/>
      <c r="S115" s="19">
        <v>6.9220000000000004E-2</v>
      </c>
      <c r="T115" s="19">
        <v>5.57E-2</v>
      </c>
      <c r="U115" s="19">
        <v>9.2360000000000012E-2</v>
      </c>
      <c r="V115" s="19">
        <v>6.1233333333333327E-2</v>
      </c>
      <c r="W115" s="19">
        <v>8.9879999999999988E-2</v>
      </c>
      <c r="X115" s="19">
        <v>7.0573333333333335E-2</v>
      </c>
    </row>
    <row r="116" spans="1:24" x14ac:dyDescent="0.2">
      <c r="F116" t="s">
        <v>280</v>
      </c>
      <c r="G116" s="4">
        <v>5.65</v>
      </c>
      <c r="H116" s="4">
        <v>8.1999999999999993</v>
      </c>
      <c r="I116" s="4">
        <v>8.6333333333333329</v>
      </c>
      <c r="J116" s="4">
        <v>8.1333333333333329</v>
      </c>
      <c r="K116" s="4">
        <v>10.433333333333332</v>
      </c>
      <c r="L116" s="4">
        <v>14</v>
      </c>
      <c r="M116" s="4">
        <v>12.620370370370372</v>
      </c>
      <c r="N116" s="4">
        <v>12.555555555555555</v>
      </c>
      <c r="O116" s="4">
        <v>9.7999999999999989</v>
      </c>
      <c r="P116" s="4">
        <v>8.8666666666666671</v>
      </c>
      <c r="Q116" s="4">
        <v>10.066666666666668</v>
      </c>
      <c r="R116" s="4"/>
      <c r="S116" s="19">
        <v>4.725E-2</v>
      </c>
      <c r="T116" s="19">
        <v>4.36E-2</v>
      </c>
      <c r="U116" s="19">
        <v>5.0299999999999997E-2</v>
      </c>
      <c r="V116" s="19">
        <v>4.2000000000000003E-2</v>
      </c>
      <c r="W116" s="19">
        <v>4.4350000000000001E-2</v>
      </c>
      <c r="X116" s="19">
        <v>3.8850000000000003E-2</v>
      </c>
    </row>
    <row r="117" spans="1:24" x14ac:dyDescent="0.2">
      <c r="F117" t="s">
        <v>278</v>
      </c>
      <c r="G117" s="4">
        <v>1.822222222222222</v>
      </c>
      <c r="H117" s="4" t="s">
        <v>222</v>
      </c>
      <c r="I117" s="4">
        <v>10.444444444444445</v>
      </c>
      <c r="J117" s="4">
        <v>8.9222222222222243</v>
      </c>
      <c r="K117" s="4">
        <v>4.8111111111111109</v>
      </c>
      <c r="L117" s="4">
        <v>10.861111111111111</v>
      </c>
      <c r="M117" s="4">
        <v>9.9861111111111107</v>
      </c>
      <c r="N117" s="4">
        <v>9.7666666666666675</v>
      </c>
      <c r="O117" s="4">
        <v>9.3333333333333339</v>
      </c>
      <c r="P117" s="4">
        <v>9.4333333333333318</v>
      </c>
      <c r="Q117" s="4">
        <v>9.7888888888888879</v>
      </c>
      <c r="R117" s="4"/>
      <c r="S117" s="19">
        <v>0.137625</v>
      </c>
      <c r="T117" s="19">
        <v>0.11568749999999998</v>
      </c>
      <c r="U117" s="19">
        <v>0.17934999999999998</v>
      </c>
      <c r="V117" s="19">
        <v>0.1255</v>
      </c>
      <c r="W117" s="19">
        <v>0.17347500000000002</v>
      </c>
      <c r="X117" s="19">
        <v>0.14761249999999998</v>
      </c>
    </row>
    <row r="118" spans="1:24" x14ac:dyDescent="0.2">
      <c r="F118" t="s">
        <v>276</v>
      </c>
      <c r="G118" s="4">
        <v>3.6608695652173906</v>
      </c>
      <c r="H118" s="4">
        <v>8.9478260869565212</v>
      </c>
      <c r="I118" s="4">
        <v>6.4130434782608683</v>
      </c>
      <c r="J118" s="4">
        <v>4.8</v>
      </c>
      <c r="K118" s="4">
        <v>5.1875000000000009</v>
      </c>
      <c r="L118" s="4">
        <v>7.9998181216931208</v>
      </c>
      <c r="M118" s="4">
        <v>8.7914186507936485</v>
      </c>
      <c r="N118" s="4">
        <v>8.878802910052908</v>
      </c>
      <c r="O118" s="4">
        <v>7.2375000000000007</v>
      </c>
      <c r="P118" s="4">
        <v>5.8291666666666657</v>
      </c>
      <c r="Q118" s="4">
        <v>6.2208333333333341</v>
      </c>
      <c r="R118" s="4"/>
      <c r="S118" s="19">
        <v>4.8383333333333334E-2</v>
      </c>
      <c r="T118" s="19">
        <v>4.8383333333333334E-2</v>
      </c>
      <c r="U118" s="19">
        <v>4.976111111111111E-2</v>
      </c>
      <c r="V118" s="19">
        <v>4.976111111111111E-2</v>
      </c>
      <c r="W118" s="19">
        <v>4.310555555555555E-2</v>
      </c>
      <c r="X118" s="19">
        <v>4.310555555555555E-2</v>
      </c>
    </row>
    <row r="119" spans="1:24" ht="13.5" customHeight="1" x14ac:dyDescent="0.2">
      <c r="F119" t="s">
        <v>308</v>
      </c>
      <c r="G119" s="4">
        <v>2.1</v>
      </c>
      <c r="H119" s="4" t="s">
        <v>222</v>
      </c>
      <c r="I119" s="4">
        <v>3.8</v>
      </c>
      <c r="J119" s="4">
        <v>2.8</v>
      </c>
      <c r="K119" s="4">
        <v>3</v>
      </c>
      <c r="L119" s="4">
        <v>9</v>
      </c>
      <c r="M119" s="4">
        <v>10.666666666666666</v>
      </c>
      <c r="N119" s="4">
        <v>10.333333333333334</v>
      </c>
      <c r="O119" s="4">
        <v>3.2</v>
      </c>
      <c r="P119" s="4">
        <v>3.2</v>
      </c>
      <c r="Q119" s="4">
        <v>2.7</v>
      </c>
      <c r="R119" s="4"/>
      <c r="S119" s="19">
        <v>0.16400000000000001</v>
      </c>
      <c r="T119" s="19">
        <v>0.16400000000000001</v>
      </c>
      <c r="U119" s="19">
        <v>0.14530000000000001</v>
      </c>
      <c r="V119" s="19">
        <v>0.14530000000000001</v>
      </c>
      <c r="W119" s="19"/>
      <c r="X119" s="16"/>
    </row>
    <row r="121" spans="1:24" ht="15" hidden="1" customHeight="1" x14ac:dyDescent="0.2">
      <c r="K121">
        <v>1</v>
      </c>
      <c r="L121">
        <v>2</v>
      </c>
      <c r="M121">
        <v>3</v>
      </c>
      <c r="S121">
        <v>4</v>
      </c>
      <c r="T121">
        <v>5</v>
      </c>
      <c r="U121">
        <v>6</v>
      </c>
      <c r="V121">
        <v>7</v>
      </c>
    </row>
    <row r="122" spans="1:24" ht="15" hidden="1" customHeight="1" x14ac:dyDescent="0.2">
      <c r="K122" s="64" t="s">
        <v>300</v>
      </c>
      <c r="L122" s="64"/>
      <c r="M122" s="64"/>
      <c r="N122" s="64"/>
      <c r="S122" s="64"/>
      <c r="T122" s="64"/>
      <c r="U122" s="64"/>
      <c r="V122" s="64"/>
    </row>
    <row r="123" spans="1:24" ht="15" hidden="1" customHeight="1" x14ac:dyDescent="0.2">
      <c r="G123" s="22"/>
      <c r="H123" s="22"/>
      <c r="I123" s="22"/>
      <c r="J123" s="22" t="s">
        <v>298</v>
      </c>
      <c r="K123" s="8" t="s">
        <v>299</v>
      </c>
      <c r="L123" s="8" t="s">
        <v>212</v>
      </c>
      <c r="M123" s="8" t="s">
        <v>213</v>
      </c>
      <c r="N123" s="8"/>
      <c r="O123" s="8"/>
      <c r="P123" s="8"/>
      <c r="Q123" s="8"/>
      <c r="R123" s="8"/>
      <c r="S123" s="8" t="s">
        <v>214</v>
      </c>
      <c r="T123" s="8" t="s">
        <v>215</v>
      </c>
      <c r="U123" s="8" t="s">
        <v>262</v>
      </c>
      <c r="V123" s="8" t="s">
        <v>285</v>
      </c>
    </row>
    <row r="124" spans="1:24" ht="15" hidden="1" customHeight="1" x14ac:dyDescent="0.2">
      <c r="A124" t="e">
        <f>_xlfn.XLOOKUP($J124,#REF!,#REF!)</f>
        <v>#REF!</v>
      </c>
      <c r="G124" s="9" t="s">
        <v>337</v>
      </c>
      <c r="J124">
        <v>1</v>
      </c>
      <c r="K124" s="16" t="e">
        <v>#DIV/0!</v>
      </c>
      <c r="L124" s="16">
        <v>0.13789999999999999</v>
      </c>
      <c r="M124" s="16">
        <v>0.13696666666666668</v>
      </c>
      <c r="N124" s="16"/>
      <c r="O124" s="16"/>
      <c r="P124" s="16"/>
      <c r="Q124" s="16"/>
      <c r="R124" s="16"/>
      <c r="S124" s="16">
        <v>0.13886666666666667</v>
      </c>
      <c r="T124" s="16">
        <v>0.12193333333333334</v>
      </c>
      <c r="U124" s="16">
        <v>0.10956666666666666</v>
      </c>
      <c r="V124" s="16">
        <v>9.3966666666666657E-2</v>
      </c>
    </row>
    <row r="125" spans="1:24" ht="15" hidden="1" customHeight="1" x14ac:dyDescent="0.2">
      <c r="A125" t="e">
        <f>_xlfn.XLOOKUP(J125,#REF!,#REF!)</f>
        <v>#REF!</v>
      </c>
      <c r="G125" s="9" t="s">
        <v>276</v>
      </c>
      <c r="J125">
        <v>2</v>
      </c>
      <c r="K125" s="16">
        <v>5.2966666666666669E-2</v>
      </c>
      <c r="L125" s="16">
        <v>5.2633333333333331E-2</v>
      </c>
      <c r="M125" s="16">
        <v>5.3699999999999998E-2</v>
      </c>
      <c r="N125" s="16"/>
      <c r="O125" s="16"/>
      <c r="P125" s="16"/>
      <c r="Q125" s="16"/>
      <c r="R125" s="16"/>
      <c r="S125" s="16">
        <v>5.3333333333333337E-2</v>
      </c>
      <c r="T125" s="16">
        <v>5.503333333333333E-2</v>
      </c>
      <c r="U125" s="16">
        <v>5.0599999999999999E-2</v>
      </c>
      <c r="V125" s="16">
        <v>5.3466666666666662E-2</v>
      </c>
    </row>
    <row r="126" spans="1:24" ht="15" hidden="1" customHeight="1" x14ac:dyDescent="0.2">
      <c r="A126" t="e">
        <f>_xlfn.XLOOKUP(J126,#REF!,#REF!)</f>
        <v>#REF!</v>
      </c>
      <c r="G126" s="9" t="s">
        <v>151</v>
      </c>
      <c r="J126">
        <v>3</v>
      </c>
      <c r="K126" s="16" t="e">
        <v>#REF!</v>
      </c>
      <c r="L126" s="16" t="e">
        <v>#REF!</v>
      </c>
      <c r="M126" s="16" t="e">
        <v>#REF!</v>
      </c>
      <c r="N126" s="16"/>
      <c r="O126" s="16"/>
      <c r="P126" s="16"/>
      <c r="Q126" s="16"/>
      <c r="R126" s="16"/>
      <c r="S126" s="16" t="e">
        <v>#REF!</v>
      </c>
      <c r="T126" s="16" t="e">
        <v>#REF!</v>
      </c>
      <c r="U126" s="16" t="e">
        <v>#REF!</v>
      </c>
      <c r="V126" s="16" t="e">
        <v>#REF!</v>
      </c>
    </row>
    <row r="127" spans="1:24" ht="15" hidden="1" customHeight="1" x14ac:dyDescent="0.2">
      <c r="A127" t="e">
        <f>_xlfn.XLOOKUP(J127,#REF!,#REF!)</f>
        <v>#REF!</v>
      </c>
      <c r="G127" s="9" t="s">
        <v>275</v>
      </c>
      <c r="J127">
        <v>4</v>
      </c>
      <c r="K127" s="16" t="e">
        <v>#REF!</v>
      </c>
      <c r="L127" s="16" t="e">
        <v>#REF!</v>
      </c>
      <c r="M127" s="16" t="e">
        <v>#REF!</v>
      </c>
      <c r="N127" s="16"/>
      <c r="O127" s="16"/>
      <c r="P127" s="16"/>
      <c r="Q127" s="16"/>
      <c r="R127" s="16"/>
      <c r="S127" s="16" t="e">
        <v>#REF!</v>
      </c>
      <c r="T127" s="16" t="e">
        <v>#REF!</v>
      </c>
      <c r="U127" s="16" t="e">
        <v>#REF!</v>
      </c>
      <c r="V127" s="16" t="e">
        <v>#REF!</v>
      </c>
    </row>
    <row r="128" spans="1:24" ht="15" hidden="1" customHeight="1" x14ac:dyDescent="0.2">
      <c r="A128" t="e">
        <f>_xlfn.XLOOKUP(J128,#REF!,#REF!)</f>
        <v>#REF!</v>
      </c>
      <c r="G128" s="9" t="s">
        <v>333</v>
      </c>
      <c r="J128">
        <v>5</v>
      </c>
      <c r="K128" s="16">
        <v>0.14270000000000002</v>
      </c>
      <c r="L128" s="16">
        <v>0.18293333333333331</v>
      </c>
      <c r="M128" s="16">
        <v>0.18146666666666667</v>
      </c>
      <c r="N128" s="16"/>
      <c r="O128" s="16"/>
      <c r="P128" s="16"/>
      <c r="Q128" s="16"/>
      <c r="R128" s="16"/>
      <c r="S128" s="16">
        <v>0.17263333333333333</v>
      </c>
      <c r="T128" s="16">
        <v>0.15593333333333334</v>
      </c>
      <c r="U128" s="16">
        <v>0.14200000000000002</v>
      </c>
      <c r="V128" s="16">
        <v>0.13413333333333333</v>
      </c>
    </row>
    <row r="129" spans="1:22" ht="15" hidden="1" customHeight="1" x14ac:dyDescent="0.2">
      <c r="A129" t="e">
        <f>_xlfn.XLOOKUP(J129,#REF!,#REF!)</f>
        <v>#REF!</v>
      </c>
      <c r="G129" s="9" t="s">
        <v>279</v>
      </c>
      <c r="J129">
        <v>6</v>
      </c>
      <c r="K129" s="16">
        <v>3.4500000000000003E-2</v>
      </c>
      <c r="L129" s="16">
        <v>4.1033333333333331E-2</v>
      </c>
      <c r="M129" s="16">
        <v>4.4333333333333336E-2</v>
      </c>
      <c r="N129" s="16"/>
      <c r="O129" s="16"/>
      <c r="P129" s="16"/>
      <c r="Q129" s="16"/>
      <c r="R129" s="16"/>
      <c r="S129" s="16">
        <v>4.5300000000000007E-2</v>
      </c>
      <c r="T129" s="16">
        <v>5.0566666666666669E-2</v>
      </c>
      <c r="U129" s="16">
        <v>4.9733333333333331E-2</v>
      </c>
      <c r="V129" s="16">
        <v>4.2599999999999999E-2</v>
      </c>
    </row>
    <row r="130" spans="1:22" ht="15" hidden="1" customHeight="1" x14ac:dyDescent="0.2">
      <c r="A130" t="e">
        <f>_xlfn.XLOOKUP(J130,#REF!,#REF!)</f>
        <v>#REF!</v>
      </c>
      <c r="G130" s="9" t="s">
        <v>334</v>
      </c>
      <c r="J130">
        <v>7</v>
      </c>
      <c r="K130" s="16">
        <v>7.2299999999999989E-2</v>
      </c>
      <c r="L130" s="16">
        <v>0.14776666666666669</v>
      </c>
      <c r="M130" s="16">
        <v>0.17336666666666667</v>
      </c>
      <c r="N130" s="16"/>
      <c r="O130" s="16"/>
      <c r="P130" s="16"/>
      <c r="Q130" s="16"/>
      <c r="R130" s="16"/>
      <c r="S130" s="16">
        <v>0.16689999999999997</v>
      </c>
      <c r="T130" s="16">
        <v>0.18679999999999999</v>
      </c>
      <c r="U130" s="16">
        <v>0.17203333333333334</v>
      </c>
      <c r="V130" s="16">
        <v>0.15433333333333332</v>
      </c>
    </row>
    <row r="131" spans="1:22" ht="15" hidden="1" customHeight="1" x14ac:dyDescent="0.2">
      <c r="A131" t="e">
        <f>_xlfn.XLOOKUP(J131,#REF!,#REF!)</f>
        <v>#REF!</v>
      </c>
      <c r="G131" s="9" t="s">
        <v>338</v>
      </c>
      <c r="J131">
        <v>8</v>
      </c>
      <c r="K131" s="16">
        <v>6.5266666666666653E-2</v>
      </c>
      <c r="L131" s="16">
        <v>8.9133333333333342E-2</v>
      </c>
      <c r="M131" s="16">
        <v>0.10603333333333333</v>
      </c>
      <c r="N131" s="16"/>
      <c r="O131" s="16"/>
      <c r="P131" s="16"/>
      <c r="Q131" s="16"/>
      <c r="R131" s="16"/>
      <c r="S131" s="16">
        <v>0.10456666666666665</v>
      </c>
      <c r="T131" s="16">
        <v>9.9133333333333337E-2</v>
      </c>
      <c r="U131" s="16">
        <v>8.1299999999999997E-2</v>
      </c>
      <c r="V131" s="16">
        <v>7.6733333333333334E-2</v>
      </c>
    </row>
    <row r="132" spans="1:22" ht="15" hidden="1" customHeight="1" x14ac:dyDescent="0.2">
      <c r="A132" t="e">
        <f>_xlfn.XLOOKUP(J132,#REF!,#REF!)</f>
        <v>#REF!</v>
      </c>
      <c r="G132" s="9" t="s">
        <v>278</v>
      </c>
      <c r="J132">
        <v>9</v>
      </c>
      <c r="K132" s="16">
        <v>0.1186</v>
      </c>
      <c r="L132" s="16">
        <v>0.12090000000000001</v>
      </c>
      <c r="M132" s="16">
        <v>0.1133</v>
      </c>
      <c r="N132" s="16"/>
      <c r="O132" s="16"/>
      <c r="P132" s="16"/>
      <c r="Q132" s="16"/>
      <c r="R132" s="16"/>
      <c r="S132" s="16">
        <v>0.10466666666666667</v>
      </c>
      <c r="T132" s="16">
        <v>9.6466666666666659E-2</v>
      </c>
      <c r="U132" s="16">
        <v>8.7233333333333329E-2</v>
      </c>
      <c r="V132" s="16">
        <v>8.7866666666666662E-2</v>
      </c>
    </row>
    <row r="133" spans="1:22" ht="29.25" hidden="1" customHeight="1" x14ac:dyDescent="0.2">
      <c r="A133" t="e">
        <f>_xlfn.XLOOKUP(J133,#REF!,#REF!)</f>
        <v>#REF!</v>
      </c>
      <c r="G133" s="114" t="s">
        <v>446</v>
      </c>
      <c r="H133" s="114"/>
      <c r="I133" s="114"/>
      <c r="J133" s="29">
        <v>10</v>
      </c>
      <c r="K133" s="28">
        <v>4.9733333333333331E-2</v>
      </c>
      <c r="L133" s="28">
        <v>5.1233333333333332E-2</v>
      </c>
      <c r="M133" s="28">
        <v>4.8333333333333332E-2</v>
      </c>
      <c r="N133" s="28"/>
      <c r="O133" s="28"/>
      <c r="P133" s="28"/>
      <c r="Q133" s="28"/>
      <c r="R133" s="28"/>
      <c r="S133" s="28">
        <v>4.7466666666666664E-2</v>
      </c>
      <c r="T133" s="28">
        <v>4.4199999999999996E-2</v>
      </c>
      <c r="U133" s="28">
        <v>4.4066666666666671E-2</v>
      </c>
      <c r="V133" s="28">
        <v>4.8099999999999997E-2</v>
      </c>
    </row>
    <row r="134" spans="1:22" hidden="1" x14ac:dyDescent="0.2"/>
    <row r="135" spans="1:22" hidden="1" x14ac:dyDescent="0.2"/>
    <row r="136" spans="1:22" hidden="1" x14ac:dyDescent="0.2"/>
    <row r="137" spans="1:22" hidden="1" x14ac:dyDescent="0.2">
      <c r="S137" s="1" t="s">
        <v>287</v>
      </c>
    </row>
    <row r="138" spans="1:22" hidden="1" x14ac:dyDescent="0.2">
      <c r="F138" t="s">
        <v>276</v>
      </c>
      <c r="O138" s="6">
        <v>7.2375000000000007</v>
      </c>
      <c r="P138" s="6">
        <v>5.8291666666666657</v>
      </c>
      <c r="Q138" s="6">
        <v>6.2208333333333341</v>
      </c>
      <c r="R138" s="6"/>
      <c r="S138">
        <v>8</v>
      </c>
    </row>
    <row r="139" spans="1:22" hidden="1" x14ac:dyDescent="0.2">
      <c r="F139" t="s">
        <v>274</v>
      </c>
      <c r="O139" s="6">
        <v>13.16818181818182</v>
      </c>
      <c r="P139" s="6">
        <v>13.345454545454542</v>
      </c>
      <c r="Q139" s="6">
        <v>14.109090909090913</v>
      </c>
      <c r="R139" s="6"/>
      <c r="S139">
        <v>1</v>
      </c>
    </row>
    <row r="140" spans="1:22" hidden="1" x14ac:dyDescent="0.2">
      <c r="F140" t="s">
        <v>279</v>
      </c>
      <c r="O140" s="6">
        <v>11.9</v>
      </c>
      <c r="P140" s="6">
        <v>12.916666666666666</v>
      </c>
      <c r="Q140" s="6">
        <v>10.816666666666665</v>
      </c>
      <c r="R140" s="6"/>
      <c r="S140">
        <v>4</v>
      </c>
    </row>
    <row r="141" spans="1:22" hidden="1" x14ac:dyDescent="0.2">
      <c r="F141" t="s">
        <v>277</v>
      </c>
      <c r="O141" s="6">
        <v>9.5312500000000036</v>
      </c>
      <c r="P141" s="6">
        <v>10.6</v>
      </c>
      <c r="Q141" s="6">
        <v>10.4625</v>
      </c>
      <c r="R141" s="6"/>
      <c r="S141">
        <v>5</v>
      </c>
    </row>
    <row r="142" spans="1:22" hidden="1" x14ac:dyDescent="0.2">
      <c r="F142" t="s">
        <v>278</v>
      </c>
      <c r="O142" s="6">
        <v>9.3333333333333339</v>
      </c>
      <c r="P142" s="6">
        <v>9.4333333333333318</v>
      </c>
      <c r="Q142" s="6">
        <v>9.7888888888888879</v>
      </c>
      <c r="R142" s="6"/>
      <c r="S142">
        <v>7</v>
      </c>
    </row>
    <row r="143" spans="1:22" hidden="1" x14ac:dyDescent="0.2">
      <c r="F143" t="s">
        <v>275</v>
      </c>
      <c r="O143" s="6">
        <v>13.057142857142855</v>
      </c>
      <c r="P143" s="6">
        <v>12.157142857142857</v>
      </c>
      <c r="Q143" s="6">
        <v>12.507142857142854</v>
      </c>
      <c r="R143" s="6"/>
      <c r="S143">
        <v>2</v>
      </c>
    </row>
    <row r="144" spans="1:22" hidden="1" x14ac:dyDescent="0.2">
      <c r="F144" t="s">
        <v>151</v>
      </c>
      <c r="O144" s="6">
        <v>11.260000000000002</v>
      </c>
      <c r="P144" s="6">
        <v>7.38</v>
      </c>
      <c r="Q144" s="6">
        <v>10.879999999999999</v>
      </c>
      <c r="R144" s="6"/>
      <c r="S144">
        <v>3</v>
      </c>
    </row>
    <row r="145" spans="4:19" hidden="1" x14ac:dyDescent="0.2">
      <c r="F145" t="s">
        <v>280</v>
      </c>
      <c r="O145" s="6">
        <v>9.7999999999999989</v>
      </c>
      <c r="P145" s="6">
        <v>8.8666666666666671</v>
      </c>
      <c r="Q145" s="6">
        <v>10.066666666666668</v>
      </c>
      <c r="R145" s="6"/>
      <c r="S145">
        <v>6</v>
      </c>
    </row>
    <row r="146" spans="4:19" hidden="1" x14ac:dyDescent="0.2">
      <c r="F146" t="s">
        <v>308</v>
      </c>
      <c r="O146" s="6">
        <v>3.2</v>
      </c>
      <c r="P146" s="6">
        <v>3.2</v>
      </c>
      <c r="Q146" s="6">
        <v>2.7</v>
      </c>
      <c r="R146" s="6"/>
      <c r="S146">
        <v>9</v>
      </c>
    </row>
    <row r="147" spans="4:19" hidden="1" x14ac:dyDescent="0.2"/>
    <row r="148" spans="4:19" hidden="1" x14ac:dyDescent="0.2"/>
    <row r="149" spans="4:19" hidden="1" x14ac:dyDescent="0.2"/>
    <row r="150" spans="4:19" hidden="1" x14ac:dyDescent="0.2">
      <c r="D150" t="s">
        <v>219</v>
      </c>
      <c r="O150" s="6">
        <v>14.501000000000001</v>
      </c>
      <c r="P150" s="6">
        <v>18.600999999999999</v>
      </c>
      <c r="Q150" s="6">
        <v>18.500999999999998</v>
      </c>
      <c r="R150" s="6"/>
      <c r="S150">
        <v>1</v>
      </c>
    </row>
    <row r="151" spans="4:19" hidden="1" x14ac:dyDescent="0.2">
      <c r="D151" t="s">
        <v>1</v>
      </c>
      <c r="O151" s="6">
        <v>13.4</v>
      </c>
      <c r="P151" s="6">
        <v>11.4</v>
      </c>
      <c r="Q151" s="6">
        <v>12.7</v>
      </c>
      <c r="R151" s="6"/>
      <c r="S151">
        <v>24</v>
      </c>
    </row>
    <row r="152" spans="4:19" hidden="1" x14ac:dyDescent="0.2">
      <c r="D152" t="s">
        <v>7</v>
      </c>
      <c r="O152" s="6">
        <v>10.099</v>
      </c>
      <c r="P152" s="6">
        <v>7.899</v>
      </c>
      <c r="Q152" s="6">
        <v>7.899</v>
      </c>
      <c r="R152" s="6"/>
      <c r="S152">
        <v>77</v>
      </c>
    </row>
    <row r="153" spans="4:19" hidden="1" x14ac:dyDescent="0.2">
      <c r="D153" t="s">
        <v>66</v>
      </c>
      <c r="O153" s="6">
        <v>8.298</v>
      </c>
      <c r="P153" s="6">
        <v>8.3980000000000015</v>
      </c>
      <c r="Q153" s="6">
        <v>9.6980000000000004</v>
      </c>
      <c r="R153" s="6"/>
      <c r="S153">
        <v>58</v>
      </c>
    </row>
    <row r="154" spans="4:19" hidden="1" x14ac:dyDescent="0.2">
      <c r="D154" t="s">
        <v>4</v>
      </c>
      <c r="O154" s="6">
        <v>11.296999999999999</v>
      </c>
      <c r="P154" s="6">
        <v>4.8970000000000002</v>
      </c>
      <c r="Q154" s="6">
        <v>10.696999999999999</v>
      </c>
      <c r="R154" s="6"/>
      <c r="S154">
        <v>41</v>
      </c>
    </row>
    <row r="155" spans="4:19" hidden="1" x14ac:dyDescent="0.2">
      <c r="D155" t="s">
        <v>96</v>
      </c>
      <c r="O155" s="6">
        <v>18.096</v>
      </c>
      <c r="P155" s="6">
        <v>18.096</v>
      </c>
      <c r="Q155" s="6">
        <v>18.096</v>
      </c>
      <c r="R155" s="6"/>
      <c r="S155">
        <v>2</v>
      </c>
    </row>
    <row r="156" spans="4:19" hidden="1" x14ac:dyDescent="0.2">
      <c r="D156" t="s">
        <v>98</v>
      </c>
      <c r="O156" s="6">
        <v>10.795</v>
      </c>
      <c r="P156" s="6">
        <v>10.595000000000001</v>
      </c>
      <c r="Q156" s="6">
        <v>10.595000000000001</v>
      </c>
      <c r="R156" s="6"/>
      <c r="S156">
        <v>42</v>
      </c>
    </row>
    <row r="157" spans="4:19" hidden="1" x14ac:dyDescent="0.2">
      <c r="D157" t="s">
        <v>5</v>
      </c>
      <c r="O157" s="6">
        <v>9.9939999999999998</v>
      </c>
      <c r="P157" s="6">
        <v>9.9939999999999998</v>
      </c>
      <c r="Q157" s="6">
        <v>8.4939999999999998</v>
      </c>
      <c r="R157" s="6"/>
      <c r="S157">
        <v>70</v>
      </c>
    </row>
    <row r="158" spans="4:19" hidden="1" x14ac:dyDescent="0.2">
      <c r="D158" t="s">
        <v>6</v>
      </c>
      <c r="O158" s="6">
        <v>7.9930000000000003</v>
      </c>
      <c r="P158" s="6">
        <v>6.4930000000000003</v>
      </c>
      <c r="Q158" s="6">
        <v>6.7930000000000001</v>
      </c>
      <c r="R158" s="6"/>
      <c r="S158">
        <v>85</v>
      </c>
    </row>
    <row r="159" spans="4:19" hidden="1" x14ac:dyDescent="0.2">
      <c r="D159" t="s">
        <v>100</v>
      </c>
      <c r="O159" s="6">
        <v>10.792</v>
      </c>
      <c r="P159" s="6">
        <v>8.3920000000000012</v>
      </c>
      <c r="Q159" s="6">
        <v>10.592000000000001</v>
      </c>
      <c r="R159" s="6"/>
      <c r="S159">
        <v>43</v>
      </c>
    </row>
    <row r="160" spans="4:19" hidden="1" x14ac:dyDescent="0.2">
      <c r="D160" t="s">
        <v>8</v>
      </c>
      <c r="O160" s="6">
        <v>8.4909999999999997</v>
      </c>
      <c r="P160" s="6">
        <v>6.1909999999999998</v>
      </c>
      <c r="Q160" s="6">
        <v>9.1909999999999989</v>
      </c>
      <c r="R160" s="6"/>
      <c r="S160">
        <v>65</v>
      </c>
    </row>
    <row r="161" spans="4:19" hidden="1" x14ac:dyDescent="0.2">
      <c r="D161" t="s">
        <v>13</v>
      </c>
      <c r="O161" s="6">
        <v>9.39</v>
      </c>
      <c r="P161" s="6">
        <v>9.7899999999999991</v>
      </c>
      <c r="Q161" s="6">
        <v>8.39</v>
      </c>
      <c r="R161" s="6"/>
      <c r="S161">
        <v>72</v>
      </c>
    </row>
    <row r="162" spans="4:19" hidden="1" x14ac:dyDescent="0.2">
      <c r="D162" t="s">
        <v>10</v>
      </c>
      <c r="O162" s="6">
        <v>7.0890000000000004</v>
      </c>
      <c r="P162" s="6">
        <v>5.7890000000000006</v>
      </c>
      <c r="Q162" s="6">
        <v>6.7890000000000006</v>
      </c>
      <c r="R162" s="6"/>
      <c r="S162">
        <v>86</v>
      </c>
    </row>
    <row r="163" spans="4:19" hidden="1" x14ac:dyDescent="0.2">
      <c r="D163" t="s">
        <v>14</v>
      </c>
      <c r="O163" s="6">
        <v>11.187999999999999</v>
      </c>
      <c r="P163" s="6">
        <v>10.388</v>
      </c>
      <c r="Q163" s="6">
        <v>11.388</v>
      </c>
      <c r="R163" s="6"/>
      <c r="S163">
        <v>34</v>
      </c>
    </row>
    <row r="164" spans="4:19" hidden="1" x14ac:dyDescent="0.2">
      <c r="D164" t="s">
        <v>9</v>
      </c>
      <c r="O164" s="6">
        <v>8.6869999999999994</v>
      </c>
      <c r="P164" s="6">
        <v>4.2869999999999999</v>
      </c>
      <c r="Q164" s="6">
        <v>3.4870000000000001</v>
      </c>
      <c r="R164" s="6"/>
      <c r="S164">
        <v>98</v>
      </c>
    </row>
    <row r="165" spans="4:19" hidden="1" x14ac:dyDescent="0.2">
      <c r="D165" t="s">
        <v>2</v>
      </c>
      <c r="O165" s="6">
        <v>8.9860000000000007</v>
      </c>
      <c r="P165" s="6">
        <v>6.9860000000000007</v>
      </c>
      <c r="Q165" s="6">
        <v>9.0860000000000003</v>
      </c>
      <c r="R165" s="6"/>
      <c r="S165">
        <v>68</v>
      </c>
    </row>
    <row r="166" spans="4:19" hidden="1" x14ac:dyDescent="0.2">
      <c r="D166" t="s">
        <v>230</v>
      </c>
      <c r="O166" s="6">
        <v>14.485000000000001</v>
      </c>
      <c r="P166" s="6">
        <v>13.285</v>
      </c>
      <c r="Q166" s="6">
        <v>16.385000000000002</v>
      </c>
      <c r="R166" s="6"/>
      <c r="S166">
        <v>10</v>
      </c>
    </row>
    <row r="167" spans="4:19" hidden="1" x14ac:dyDescent="0.2">
      <c r="D167" t="s">
        <v>12</v>
      </c>
      <c r="O167" s="6">
        <v>5.0839999999999996</v>
      </c>
      <c r="P167" s="6">
        <v>6.8839999999999995</v>
      </c>
      <c r="Q167" s="6">
        <v>6.984</v>
      </c>
      <c r="R167" s="6"/>
      <c r="S167">
        <v>83</v>
      </c>
    </row>
    <row r="168" spans="4:19" hidden="1" x14ac:dyDescent="0.2">
      <c r="D168" t="s">
        <v>232</v>
      </c>
      <c r="O168" s="6">
        <v>16.882999999999999</v>
      </c>
      <c r="P168" s="6">
        <v>14.983000000000001</v>
      </c>
      <c r="Q168" s="6">
        <v>17.382999999999999</v>
      </c>
      <c r="R168" s="6"/>
      <c r="S168">
        <v>4</v>
      </c>
    </row>
    <row r="169" spans="4:19" hidden="1" x14ac:dyDescent="0.2">
      <c r="D169" t="s">
        <v>130</v>
      </c>
      <c r="O169" s="6">
        <v>11.782</v>
      </c>
      <c r="P169" s="6">
        <v>10.682</v>
      </c>
      <c r="Q169" s="6">
        <v>10.482000000000001</v>
      </c>
      <c r="R169" s="6"/>
      <c r="S169">
        <v>47</v>
      </c>
    </row>
    <row r="170" spans="4:19" hidden="1" x14ac:dyDescent="0.2">
      <c r="D170" t="s">
        <v>76</v>
      </c>
      <c r="O170" s="6">
        <v>8.9809999999999999</v>
      </c>
      <c r="P170" s="6">
        <v>3.2810000000000001</v>
      </c>
      <c r="Q170" s="6">
        <v>7.681</v>
      </c>
      <c r="R170" s="6"/>
      <c r="S170">
        <v>79</v>
      </c>
    </row>
    <row r="171" spans="4:19" hidden="1" x14ac:dyDescent="0.2">
      <c r="D171" t="s">
        <v>19</v>
      </c>
      <c r="O171" s="6">
        <v>11.48</v>
      </c>
      <c r="P171" s="6">
        <v>9.68</v>
      </c>
      <c r="Q171" s="6">
        <v>10.38</v>
      </c>
      <c r="R171" s="6"/>
      <c r="S171">
        <v>49</v>
      </c>
    </row>
    <row r="172" spans="4:19" hidden="1" x14ac:dyDescent="0.2">
      <c r="D172" t="s">
        <v>20</v>
      </c>
      <c r="O172" s="6">
        <v>13.579000000000001</v>
      </c>
      <c r="P172" s="6">
        <v>14.379000000000001</v>
      </c>
      <c r="Q172" s="6">
        <v>15.379000000000001</v>
      </c>
      <c r="R172" s="6"/>
      <c r="S172">
        <v>16</v>
      </c>
    </row>
    <row r="173" spans="4:19" hidden="1" x14ac:dyDescent="0.2">
      <c r="D173" t="s">
        <v>22</v>
      </c>
      <c r="O173" s="6">
        <v>15.077999999999999</v>
      </c>
      <c r="P173" s="6">
        <v>14.177999999999999</v>
      </c>
      <c r="Q173" s="6">
        <v>15.878</v>
      </c>
      <c r="R173" s="6"/>
      <c r="S173">
        <v>13</v>
      </c>
    </row>
    <row r="174" spans="4:19" hidden="1" x14ac:dyDescent="0.2">
      <c r="D174" t="s">
        <v>106</v>
      </c>
      <c r="O174" s="6">
        <v>12.577</v>
      </c>
      <c r="P174" s="6">
        <v>11.677</v>
      </c>
      <c r="Q174" s="6">
        <v>12.877000000000001</v>
      </c>
      <c r="R174" s="6"/>
      <c r="S174">
        <v>22</v>
      </c>
    </row>
    <row r="175" spans="4:19" hidden="1" x14ac:dyDescent="0.2">
      <c r="D175" t="s">
        <v>259</v>
      </c>
      <c r="O175" s="6">
        <v>12.176</v>
      </c>
      <c r="P175" s="6">
        <v>10.776</v>
      </c>
      <c r="Q175" s="6">
        <v>12.776</v>
      </c>
      <c r="R175" s="6"/>
      <c r="S175">
        <v>23</v>
      </c>
    </row>
    <row r="176" spans="4:19" hidden="1" x14ac:dyDescent="0.2">
      <c r="D176" t="s">
        <v>210</v>
      </c>
      <c r="O176" s="6">
        <v>7.9750000000000005</v>
      </c>
      <c r="P176" s="6">
        <v>4.375</v>
      </c>
      <c r="Q176" s="6">
        <v>3.875</v>
      </c>
      <c r="R176" s="6"/>
      <c r="S176">
        <v>95</v>
      </c>
    </row>
    <row r="177" spans="4:19" hidden="1" x14ac:dyDescent="0.2">
      <c r="D177" t="s">
        <v>109</v>
      </c>
      <c r="O177" s="6">
        <v>3.274</v>
      </c>
      <c r="P177" s="6">
        <v>3.274</v>
      </c>
      <c r="Q177" s="6">
        <v>2.774</v>
      </c>
      <c r="R177" s="6"/>
      <c r="S177">
        <v>100</v>
      </c>
    </row>
    <row r="178" spans="4:19" hidden="1" x14ac:dyDescent="0.2">
      <c r="D178" t="s">
        <v>91</v>
      </c>
      <c r="O178" s="6">
        <v>14.173</v>
      </c>
      <c r="P178" s="6">
        <v>16.573</v>
      </c>
      <c r="Q178" s="6">
        <v>15.873000000000001</v>
      </c>
      <c r="R178" s="6"/>
      <c r="S178">
        <v>14</v>
      </c>
    </row>
    <row r="179" spans="4:19" hidden="1" x14ac:dyDescent="0.2">
      <c r="D179" t="s">
        <v>26</v>
      </c>
      <c r="O179" s="6">
        <v>8.2719999999999985</v>
      </c>
      <c r="P179" s="6">
        <v>7.5720000000000001</v>
      </c>
      <c r="Q179" s="6">
        <v>8.1719999999999988</v>
      </c>
      <c r="R179" s="6"/>
      <c r="S179">
        <v>76</v>
      </c>
    </row>
    <row r="180" spans="4:19" hidden="1" x14ac:dyDescent="0.2">
      <c r="D180" t="s">
        <v>28</v>
      </c>
      <c r="O180" s="6">
        <v>7.2709999999999999</v>
      </c>
      <c r="P180" s="6">
        <v>5.1709999999999994</v>
      </c>
      <c r="Q180" s="6">
        <v>5.2709999999999999</v>
      </c>
      <c r="R180" s="6"/>
      <c r="S180">
        <v>92</v>
      </c>
    </row>
    <row r="181" spans="4:19" hidden="1" x14ac:dyDescent="0.2">
      <c r="D181" t="s">
        <v>25</v>
      </c>
      <c r="O181" s="6">
        <v>6.9700000000000006</v>
      </c>
      <c r="P181" s="6">
        <v>7.67</v>
      </c>
      <c r="Q181" s="6">
        <v>6.4700000000000006</v>
      </c>
      <c r="R181" s="6"/>
      <c r="S181">
        <v>87</v>
      </c>
    </row>
    <row r="182" spans="4:19" hidden="1" x14ac:dyDescent="0.2">
      <c r="D182" t="s">
        <v>234</v>
      </c>
      <c r="S182" t="e">
        <v>#N/A</v>
      </c>
    </row>
    <row r="183" spans="4:19" hidden="1" x14ac:dyDescent="0.2">
      <c r="D183" t="s">
        <v>256</v>
      </c>
      <c r="O183" s="6">
        <v>13.267999999999999</v>
      </c>
      <c r="P183" s="6">
        <v>15.868</v>
      </c>
      <c r="Q183" s="6">
        <v>16.968</v>
      </c>
      <c r="R183" s="6"/>
      <c r="S183">
        <v>6</v>
      </c>
    </row>
    <row r="184" spans="4:19" hidden="1" x14ac:dyDescent="0.2">
      <c r="D184" t="s">
        <v>24</v>
      </c>
      <c r="O184" s="6">
        <v>9.8670000000000009</v>
      </c>
      <c r="P184" s="6">
        <v>11.266999999999999</v>
      </c>
      <c r="Q184" s="6">
        <v>9.7669999999999995</v>
      </c>
      <c r="R184" s="6"/>
      <c r="S184">
        <v>55</v>
      </c>
    </row>
    <row r="185" spans="4:19" hidden="1" x14ac:dyDescent="0.2">
      <c r="D185" t="s">
        <v>29</v>
      </c>
      <c r="O185" s="6">
        <v>9.766</v>
      </c>
      <c r="P185" s="6">
        <v>5.6659999999999995</v>
      </c>
      <c r="Q185" s="6">
        <v>7.266</v>
      </c>
      <c r="R185" s="6"/>
      <c r="S185">
        <v>80</v>
      </c>
    </row>
    <row r="186" spans="4:19" hidden="1" x14ac:dyDescent="0.2">
      <c r="D186" t="s">
        <v>15</v>
      </c>
      <c r="O186" s="6">
        <v>6.165</v>
      </c>
      <c r="P186" s="6">
        <v>6.8650000000000002</v>
      </c>
      <c r="Q186" s="6">
        <v>11.065</v>
      </c>
      <c r="R186" s="6"/>
      <c r="S186">
        <v>38</v>
      </c>
    </row>
    <row r="187" spans="4:19" hidden="1" x14ac:dyDescent="0.2">
      <c r="D187" t="s">
        <v>220</v>
      </c>
      <c r="O187" s="6">
        <v>14.064</v>
      </c>
      <c r="P187" s="6">
        <v>13.864000000000001</v>
      </c>
      <c r="Q187" s="6">
        <v>16.763999999999999</v>
      </c>
      <c r="R187" s="6"/>
      <c r="S187">
        <v>8</v>
      </c>
    </row>
    <row r="188" spans="4:19" hidden="1" x14ac:dyDescent="0.2">
      <c r="D188" t="s">
        <v>55</v>
      </c>
      <c r="O188" s="6">
        <v>6.8629999999999995</v>
      </c>
      <c r="P188" s="6">
        <v>7.9630000000000001</v>
      </c>
      <c r="Q188" s="6">
        <v>7.8629999999999995</v>
      </c>
      <c r="R188" s="6"/>
      <c r="S188">
        <v>78</v>
      </c>
    </row>
    <row r="189" spans="4:19" hidden="1" x14ac:dyDescent="0.2">
      <c r="D189" t="s">
        <v>32</v>
      </c>
      <c r="O189" s="6">
        <v>15.362</v>
      </c>
      <c r="P189" s="6">
        <v>12.261999999999999</v>
      </c>
      <c r="Q189" s="6">
        <v>15.561999999999999</v>
      </c>
      <c r="R189" s="6"/>
      <c r="S189">
        <v>15</v>
      </c>
    </row>
    <row r="190" spans="4:19" hidden="1" x14ac:dyDescent="0.2">
      <c r="D190" t="s">
        <v>60</v>
      </c>
      <c r="O190" s="6">
        <v>9.2609999999999992</v>
      </c>
      <c r="P190" s="6">
        <v>11.661</v>
      </c>
      <c r="Q190" s="6">
        <v>11.161</v>
      </c>
      <c r="R190" s="6"/>
      <c r="S190">
        <v>36</v>
      </c>
    </row>
    <row r="191" spans="4:19" hidden="1" x14ac:dyDescent="0.2">
      <c r="D191" t="s">
        <v>33</v>
      </c>
      <c r="O191" s="6">
        <v>6.46</v>
      </c>
      <c r="P191" s="6">
        <v>2.7600000000000002</v>
      </c>
      <c r="Q191" s="6">
        <v>5.8599999999999994</v>
      </c>
      <c r="R191" s="6"/>
      <c r="S191">
        <v>91</v>
      </c>
    </row>
    <row r="192" spans="4:19" hidden="1" x14ac:dyDescent="0.2">
      <c r="D192" t="s">
        <v>48</v>
      </c>
      <c r="O192" s="6">
        <v>11.758999999999999</v>
      </c>
      <c r="P192" s="6">
        <v>11.058999999999999</v>
      </c>
      <c r="Q192" s="6">
        <v>11.859</v>
      </c>
      <c r="R192" s="6"/>
      <c r="S192">
        <v>33</v>
      </c>
    </row>
    <row r="193" spans="4:19" hidden="1" x14ac:dyDescent="0.2">
      <c r="D193" t="s">
        <v>133</v>
      </c>
      <c r="O193" s="6">
        <v>10.858000000000001</v>
      </c>
      <c r="P193" s="6">
        <v>10.058</v>
      </c>
      <c r="Q193" s="6">
        <v>10.058</v>
      </c>
      <c r="R193" s="6"/>
      <c r="S193">
        <v>54</v>
      </c>
    </row>
    <row r="194" spans="4:19" hidden="1" x14ac:dyDescent="0.2">
      <c r="D194" t="s">
        <v>50</v>
      </c>
      <c r="O194" s="6">
        <v>10.357000000000001</v>
      </c>
      <c r="P194" s="6">
        <v>10.157</v>
      </c>
      <c r="Q194" s="6">
        <v>8.4570000000000007</v>
      </c>
      <c r="R194" s="6"/>
      <c r="S194">
        <v>71</v>
      </c>
    </row>
    <row r="195" spans="4:19" hidden="1" x14ac:dyDescent="0.2">
      <c r="D195" t="s">
        <v>138</v>
      </c>
      <c r="O195" s="6">
        <v>8.0559999999999992</v>
      </c>
      <c r="P195" s="6">
        <v>10.555999999999999</v>
      </c>
      <c r="Q195" s="6">
        <v>11.356</v>
      </c>
      <c r="R195" s="6"/>
      <c r="S195">
        <v>35</v>
      </c>
    </row>
    <row r="196" spans="4:19" hidden="1" x14ac:dyDescent="0.2">
      <c r="D196" t="s">
        <v>34</v>
      </c>
      <c r="O196" s="6">
        <v>7.4550000000000001</v>
      </c>
      <c r="P196" s="6">
        <v>10.254999999999999</v>
      </c>
      <c r="Q196" s="6">
        <v>12.055</v>
      </c>
      <c r="R196" s="6"/>
      <c r="S196">
        <v>30</v>
      </c>
    </row>
    <row r="197" spans="4:19" hidden="1" x14ac:dyDescent="0.2">
      <c r="D197" t="s">
        <v>36</v>
      </c>
      <c r="O197" s="6">
        <v>16.953999999999997</v>
      </c>
      <c r="P197" s="6">
        <v>12.854000000000001</v>
      </c>
      <c r="Q197" s="6">
        <v>12.454000000000001</v>
      </c>
      <c r="R197" s="6"/>
      <c r="S197">
        <v>28</v>
      </c>
    </row>
    <row r="198" spans="4:19" hidden="1" x14ac:dyDescent="0.2">
      <c r="D198" t="s">
        <v>131</v>
      </c>
      <c r="O198" s="6">
        <v>6.9530000000000003</v>
      </c>
      <c r="P198" s="6">
        <v>10.453000000000001</v>
      </c>
      <c r="Q198" s="6">
        <v>10.553000000000001</v>
      </c>
      <c r="R198" s="6"/>
      <c r="S198">
        <v>44</v>
      </c>
    </row>
    <row r="199" spans="4:19" hidden="1" x14ac:dyDescent="0.2">
      <c r="D199" t="s">
        <v>42</v>
      </c>
      <c r="O199" s="6">
        <v>6.8519999999999994</v>
      </c>
      <c r="P199" s="6">
        <v>4.3519999999999994</v>
      </c>
      <c r="Q199" s="6">
        <v>3.552</v>
      </c>
      <c r="R199" s="6"/>
      <c r="S199">
        <v>97</v>
      </c>
    </row>
    <row r="200" spans="4:19" hidden="1" x14ac:dyDescent="0.2">
      <c r="D200" t="s">
        <v>110</v>
      </c>
      <c r="O200" s="6">
        <v>14.351000000000001</v>
      </c>
      <c r="P200" s="6">
        <v>16.950999999999997</v>
      </c>
      <c r="Q200" s="6">
        <v>16.050999999999998</v>
      </c>
      <c r="R200" s="6"/>
      <c r="S200">
        <v>12</v>
      </c>
    </row>
    <row r="201" spans="4:19" hidden="1" x14ac:dyDescent="0.2">
      <c r="D201" t="s">
        <v>88</v>
      </c>
      <c r="O201" s="6">
        <v>16.45</v>
      </c>
      <c r="P201" s="6">
        <v>15.350000000000001</v>
      </c>
      <c r="Q201" s="6">
        <v>16.650000000000002</v>
      </c>
      <c r="R201" s="6"/>
      <c r="S201">
        <v>9</v>
      </c>
    </row>
    <row r="202" spans="4:19" hidden="1" x14ac:dyDescent="0.2">
      <c r="D202" t="s">
        <v>103</v>
      </c>
      <c r="O202" s="6">
        <v>12.048999999999999</v>
      </c>
      <c r="P202" s="6">
        <v>12.048999999999999</v>
      </c>
      <c r="Q202" s="6">
        <v>12.048999999999999</v>
      </c>
      <c r="R202" s="6"/>
      <c r="S202">
        <v>31</v>
      </c>
    </row>
    <row r="203" spans="4:19" hidden="1" x14ac:dyDescent="0.2">
      <c r="D203" t="s">
        <v>108</v>
      </c>
      <c r="O203" s="6">
        <v>11.048</v>
      </c>
      <c r="P203" s="6">
        <v>9.8480000000000008</v>
      </c>
      <c r="Q203" s="6">
        <v>12.548</v>
      </c>
      <c r="R203" s="6"/>
      <c r="S203">
        <v>26</v>
      </c>
    </row>
    <row r="204" spans="4:19" hidden="1" x14ac:dyDescent="0.2">
      <c r="D204" t="s">
        <v>37</v>
      </c>
      <c r="O204" s="6">
        <v>3.847</v>
      </c>
      <c r="P204" s="6">
        <v>4.9470000000000001</v>
      </c>
      <c r="Q204" s="6">
        <v>3.7470000000000003</v>
      </c>
      <c r="R204" s="6"/>
      <c r="S204">
        <v>96</v>
      </c>
    </row>
    <row r="205" spans="4:19" hidden="1" x14ac:dyDescent="0.2">
      <c r="D205" t="s">
        <v>122</v>
      </c>
      <c r="O205" s="6">
        <v>12.645999999999999</v>
      </c>
      <c r="P205" s="6">
        <v>11.545999999999999</v>
      </c>
      <c r="Q205" s="6">
        <v>10.145999999999999</v>
      </c>
      <c r="R205" s="6"/>
      <c r="S205">
        <v>51</v>
      </c>
    </row>
    <row r="206" spans="4:19" hidden="1" x14ac:dyDescent="0.2">
      <c r="D206" t="s">
        <v>112</v>
      </c>
      <c r="O206" s="6">
        <v>15.244999999999999</v>
      </c>
      <c r="P206" s="6">
        <v>14.045</v>
      </c>
      <c r="Q206" s="6">
        <v>13.945</v>
      </c>
      <c r="R206" s="6"/>
      <c r="S206">
        <v>20</v>
      </c>
    </row>
    <row r="207" spans="4:19" hidden="1" x14ac:dyDescent="0.2">
      <c r="D207" t="s">
        <v>39</v>
      </c>
      <c r="O207" s="6">
        <v>15.644</v>
      </c>
      <c r="P207" s="6">
        <v>13.544</v>
      </c>
      <c r="Q207" s="6">
        <v>16.844000000000001</v>
      </c>
      <c r="R207" s="6"/>
      <c r="S207">
        <v>7</v>
      </c>
    </row>
    <row r="208" spans="4:19" hidden="1" x14ac:dyDescent="0.2">
      <c r="D208" t="s">
        <v>41</v>
      </c>
      <c r="O208" s="6">
        <v>9.4429999999999996</v>
      </c>
      <c r="P208" s="6">
        <v>9.843</v>
      </c>
      <c r="Q208" s="6">
        <v>9.7429999999999986</v>
      </c>
      <c r="R208" s="6"/>
      <c r="S208">
        <v>56</v>
      </c>
    </row>
    <row r="209" spans="4:19" hidden="1" x14ac:dyDescent="0.2">
      <c r="D209" t="s">
        <v>44</v>
      </c>
      <c r="O209" s="6">
        <v>5.8419999999999996</v>
      </c>
      <c r="P209" s="6">
        <v>8.6419999999999995</v>
      </c>
      <c r="Q209" s="6">
        <v>9.5419999999999998</v>
      </c>
      <c r="R209" s="6"/>
      <c r="S209">
        <v>61</v>
      </c>
    </row>
    <row r="210" spans="4:19" hidden="1" x14ac:dyDescent="0.2">
      <c r="D210" t="s">
        <v>114</v>
      </c>
      <c r="O210" s="6">
        <v>13.441000000000001</v>
      </c>
      <c r="P210" s="6">
        <v>17.041</v>
      </c>
      <c r="Q210" s="6">
        <v>16.341000000000001</v>
      </c>
      <c r="R210" s="6"/>
      <c r="S210">
        <v>11</v>
      </c>
    </row>
    <row r="211" spans="4:19" hidden="1" x14ac:dyDescent="0.2">
      <c r="D211" t="s">
        <v>45</v>
      </c>
      <c r="O211" s="6">
        <v>3.94</v>
      </c>
      <c r="P211" s="6">
        <v>4.04</v>
      </c>
      <c r="Q211" s="6">
        <v>4.04</v>
      </c>
      <c r="R211" s="6"/>
      <c r="S211">
        <v>93</v>
      </c>
    </row>
    <row r="212" spans="4:19" hidden="1" x14ac:dyDescent="0.2">
      <c r="D212" t="s">
        <v>16</v>
      </c>
      <c r="O212" s="6">
        <v>17.639000000000003</v>
      </c>
      <c r="P212" s="6">
        <v>17.839000000000002</v>
      </c>
      <c r="Q212" s="6">
        <v>6.9390000000000001</v>
      </c>
      <c r="R212" s="6"/>
      <c r="S212">
        <v>84</v>
      </c>
    </row>
    <row r="213" spans="4:19" hidden="1" x14ac:dyDescent="0.2">
      <c r="D213" t="s">
        <v>46</v>
      </c>
      <c r="O213" s="6">
        <v>7.1379999999999999</v>
      </c>
      <c r="P213" s="6">
        <v>4.5380000000000003</v>
      </c>
      <c r="Q213" s="6">
        <v>3.4379999999999997</v>
      </c>
      <c r="R213" s="6"/>
      <c r="S213">
        <v>99</v>
      </c>
    </row>
    <row r="214" spans="4:19" hidden="1" x14ac:dyDescent="0.2">
      <c r="D214" t="s">
        <v>57</v>
      </c>
      <c r="O214" s="6">
        <v>12.237</v>
      </c>
      <c r="P214" s="6">
        <v>13.937000000000001</v>
      </c>
      <c r="Q214" s="6">
        <v>11.137</v>
      </c>
      <c r="R214" s="6"/>
      <c r="S214">
        <v>37</v>
      </c>
    </row>
    <row r="215" spans="4:19" hidden="1" x14ac:dyDescent="0.2">
      <c r="D215" t="s">
        <v>116</v>
      </c>
      <c r="O215" s="6">
        <v>18.036000000000001</v>
      </c>
      <c r="P215" s="6">
        <v>18.036000000000001</v>
      </c>
      <c r="Q215" s="6">
        <v>18.036000000000001</v>
      </c>
      <c r="R215" s="6"/>
      <c r="S215">
        <v>3</v>
      </c>
    </row>
    <row r="216" spans="4:19" hidden="1" x14ac:dyDescent="0.2">
      <c r="D216" t="s">
        <v>123</v>
      </c>
      <c r="O216" s="6">
        <v>10.435</v>
      </c>
      <c r="P216" s="6">
        <v>9.5350000000000001</v>
      </c>
      <c r="Q216" s="6">
        <v>10.135</v>
      </c>
      <c r="R216" s="6"/>
      <c r="S216">
        <v>52</v>
      </c>
    </row>
    <row r="217" spans="4:19" hidden="1" x14ac:dyDescent="0.2">
      <c r="D217" t="s">
        <v>117</v>
      </c>
      <c r="O217" s="6">
        <v>10.134</v>
      </c>
      <c r="P217" s="6">
        <v>8.734</v>
      </c>
      <c r="Q217" s="6">
        <v>9.6340000000000003</v>
      </c>
      <c r="R217" s="6"/>
      <c r="S217">
        <v>59</v>
      </c>
    </row>
    <row r="218" spans="4:19" hidden="1" x14ac:dyDescent="0.2">
      <c r="D218" t="s">
        <v>75</v>
      </c>
      <c r="O218" s="6">
        <v>6.7330000000000005</v>
      </c>
      <c r="P218" s="6">
        <v>7.4330000000000007</v>
      </c>
      <c r="Q218" s="6">
        <v>8.5329999999999995</v>
      </c>
      <c r="R218" s="6"/>
      <c r="S218">
        <v>69</v>
      </c>
    </row>
    <row r="219" spans="4:19" hidden="1" x14ac:dyDescent="0.2">
      <c r="D219" t="s">
        <v>52</v>
      </c>
      <c r="O219" s="6">
        <v>14.332000000000001</v>
      </c>
      <c r="P219" s="6">
        <v>13.231999999999999</v>
      </c>
      <c r="Q219" s="6">
        <v>15.032</v>
      </c>
      <c r="R219" s="6"/>
      <c r="S219">
        <v>17</v>
      </c>
    </row>
    <row r="220" spans="4:19" hidden="1" x14ac:dyDescent="0.2">
      <c r="D220" t="s">
        <v>260</v>
      </c>
      <c r="O220" s="6">
        <v>8.7309999999999999</v>
      </c>
      <c r="P220" s="6">
        <v>9.6310000000000002</v>
      </c>
      <c r="Q220" s="6">
        <v>9.5310000000000006</v>
      </c>
      <c r="R220" s="6"/>
      <c r="S220">
        <v>62</v>
      </c>
    </row>
    <row r="221" spans="4:19" hidden="1" x14ac:dyDescent="0.2">
      <c r="D221" t="s">
        <v>261</v>
      </c>
      <c r="O221" s="6">
        <v>4.13</v>
      </c>
      <c r="P221" s="6">
        <v>3.73</v>
      </c>
      <c r="Q221" s="6">
        <v>3.9299999999999997</v>
      </c>
      <c r="R221" s="6"/>
      <c r="S221">
        <v>94</v>
      </c>
    </row>
    <row r="222" spans="4:19" hidden="1" x14ac:dyDescent="0.2">
      <c r="D222" t="s">
        <v>53</v>
      </c>
      <c r="O222" s="6">
        <v>5.9290000000000003</v>
      </c>
      <c r="P222" s="6">
        <v>9.6289999999999996</v>
      </c>
      <c r="Q222" s="6">
        <v>6.3289999999999997</v>
      </c>
      <c r="R222" s="6"/>
      <c r="S222">
        <v>88</v>
      </c>
    </row>
    <row r="223" spans="4:19" hidden="1" x14ac:dyDescent="0.2">
      <c r="D223" t="s">
        <v>80</v>
      </c>
      <c r="O223" s="6">
        <v>14.528</v>
      </c>
      <c r="P223" s="6">
        <v>13.828000000000001</v>
      </c>
      <c r="Q223" s="6">
        <v>12.128</v>
      </c>
      <c r="R223" s="6"/>
      <c r="S223">
        <v>29</v>
      </c>
    </row>
    <row r="224" spans="4:19" hidden="1" x14ac:dyDescent="0.2">
      <c r="D224" t="s">
        <v>67</v>
      </c>
      <c r="O224" s="6">
        <v>8.2269999999999985</v>
      </c>
      <c r="P224" s="6">
        <v>4.327</v>
      </c>
      <c r="Q224" s="6">
        <v>7.0270000000000001</v>
      </c>
      <c r="R224" s="6"/>
      <c r="S224">
        <v>81</v>
      </c>
    </row>
    <row r="225" spans="4:19" hidden="1" x14ac:dyDescent="0.2">
      <c r="D225" t="s">
        <v>62</v>
      </c>
      <c r="O225" s="6">
        <v>9.4260000000000002</v>
      </c>
      <c r="P225" s="6">
        <v>11.625999999999999</v>
      </c>
      <c r="Q225" s="6">
        <v>9.5259999999999998</v>
      </c>
      <c r="R225" s="6"/>
      <c r="S225">
        <v>63</v>
      </c>
    </row>
    <row r="226" spans="4:19" hidden="1" x14ac:dyDescent="0.2">
      <c r="D226" t="s">
        <v>239</v>
      </c>
      <c r="O226" s="6">
        <v>12.925000000000001</v>
      </c>
      <c r="P226" s="6">
        <v>13.925000000000001</v>
      </c>
      <c r="Q226" s="6">
        <v>8.3250000000000011</v>
      </c>
      <c r="R226" s="6"/>
      <c r="S226">
        <v>73</v>
      </c>
    </row>
    <row r="227" spans="4:19" hidden="1" x14ac:dyDescent="0.2">
      <c r="D227" t="s">
        <v>119</v>
      </c>
      <c r="O227" s="6">
        <v>12.623999999999999</v>
      </c>
      <c r="P227" s="6">
        <v>12.023999999999999</v>
      </c>
      <c r="Q227" s="6">
        <v>9.4239999999999995</v>
      </c>
      <c r="R227" s="6"/>
      <c r="S227">
        <v>64</v>
      </c>
    </row>
    <row r="228" spans="4:19" hidden="1" x14ac:dyDescent="0.2">
      <c r="D228" t="s">
        <v>240</v>
      </c>
      <c r="O228" s="6">
        <v>10.423</v>
      </c>
      <c r="P228" s="6">
        <v>10.323</v>
      </c>
      <c r="Q228" s="6">
        <v>14.823</v>
      </c>
      <c r="R228" s="6"/>
      <c r="S228">
        <v>18</v>
      </c>
    </row>
    <row r="229" spans="4:19" hidden="1" x14ac:dyDescent="0.2">
      <c r="D229" t="s">
        <v>69</v>
      </c>
      <c r="O229" s="6">
        <v>9.9220000000000006</v>
      </c>
      <c r="P229" s="6">
        <v>10.422000000000001</v>
      </c>
      <c r="Q229" s="6">
        <v>9.7219999999999995</v>
      </c>
      <c r="R229" s="6"/>
      <c r="S229">
        <v>57</v>
      </c>
    </row>
    <row r="230" spans="4:19" hidden="1" x14ac:dyDescent="0.2">
      <c r="D230" t="s">
        <v>71</v>
      </c>
      <c r="O230" s="6">
        <v>8.4210000000000012</v>
      </c>
      <c r="P230" s="6">
        <v>10.921000000000001</v>
      </c>
      <c r="Q230" s="6">
        <v>10.821000000000002</v>
      </c>
      <c r="R230" s="6"/>
      <c r="S230">
        <v>39</v>
      </c>
    </row>
    <row r="231" spans="4:19" hidden="1" x14ac:dyDescent="0.2">
      <c r="D231" t="s">
        <v>228</v>
      </c>
      <c r="O231" s="6">
        <v>12.719999999999999</v>
      </c>
      <c r="P231" s="6">
        <v>12.32</v>
      </c>
      <c r="Q231" s="6">
        <v>10.82</v>
      </c>
      <c r="R231" s="6"/>
      <c r="S231">
        <v>40</v>
      </c>
    </row>
    <row r="232" spans="4:19" hidden="1" x14ac:dyDescent="0.2">
      <c r="D232" t="s">
        <v>72</v>
      </c>
      <c r="O232" s="6">
        <v>10.419</v>
      </c>
      <c r="P232" s="6">
        <v>10.218999999999999</v>
      </c>
      <c r="Q232" s="6">
        <v>10.419</v>
      </c>
      <c r="R232" s="6"/>
      <c r="S232">
        <v>48</v>
      </c>
    </row>
    <row r="233" spans="4:19" hidden="1" x14ac:dyDescent="0.2">
      <c r="D233" t="s">
        <v>92</v>
      </c>
      <c r="O233" s="6">
        <v>9.918000000000001</v>
      </c>
      <c r="P233" s="6">
        <v>12.218</v>
      </c>
      <c r="Q233" s="6">
        <v>10.318000000000001</v>
      </c>
      <c r="R233" s="6"/>
      <c r="S233">
        <v>50</v>
      </c>
    </row>
    <row r="234" spans="4:19" hidden="1" x14ac:dyDescent="0.2">
      <c r="D234" t="s">
        <v>128</v>
      </c>
      <c r="O234" s="6">
        <v>14.817</v>
      </c>
      <c r="P234" s="6">
        <v>14.616999999999999</v>
      </c>
      <c r="Q234" s="6">
        <v>12.917</v>
      </c>
      <c r="R234" s="6"/>
      <c r="S234">
        <v>21</v>
      </c>
    </row>
    <row r="235" spans="4:19" hidden="1" x14ac:dyDescent="0.2">
      <c r="D235" t="s">
        <v>74</v>
      </c>
      <c r="O235" s="6">
        <v>7.6159999999999997</v>
      </c>
      <c r="P235" s="6">
        <v>7.2160000000000002</v>
      </c>
      <c r="Q235" s="6">
        <v>7.016</v>
      </c>
      <c r="R235" s="6"/>
      <c r="S235">
        <v>82</v>
      </c>
    </row>
    <row r="236" spans="4:19" hidden="1" x14ac:dyDescent="0.2">
      <c r="D236" t="s">
        <v>221</v>
      </c>
      <c r="O236" s="6">
        <v>8.9150000000000009</v>
      </c>
      <c r="P236" s="6">
        <v>9.5150000000000006</v>
      </c>
      <c r="Q236" s="6">
        <v>8.2149999999999999</v>
      </c>
      <c r="R236" s="6"/>
      <c r="S236">
        <v>74</v>
      </c>
    </row>
    <row r="237" spans="4:19" hidden="1" x14ac:dyDescent="0.2">
      <c r="D237" t="s">
        <v>121</v>
      </c>
      <c r="O237" s="6">
        <v>8.3140000000000001</v>
      </c>
      <c r="P237" s="6">
        <v>7.3140000000000001</v>
      </c>
      <c r="Q237" s="6">
        <v>9.113999999999999</v>
      </c>
      <c r="R237" s="6"/>
      <c r="S237">
        <v>66</v>
      </c>
    </row>
    <row r="238" spans="4:19" hidden="1" x14ac:dyDescent="0.2">
      <c r="D238" t="s">
        <v>78</v>
      </c>
      <c r="O238" s="6">
        <v>13.813000000000001</v>
      </c>
      <c r="P238" s="6">
        <v>13.212999999999999</v>
      </c>
      <c r="Q238" s="6">
        <v>14.513</v>
      </c>
      <c r="R238" s="6"/>
      <c r="S238">
        <v>19</v>
      </c>
    </row>
    <row r="239" spans="4:19" hidden="1" x14ac:dyDescent="0.2">
      <c r="D239" t="s">
        <v>81</v>
      </c>
      <c r="O239" s="6">
        <v>5.1119999999999992</v>
      </c>
      <c r="P239" s="6">
        <v>4.7119999999999997</v>
      </c>
      <c r="Q239" s="6">
        <v>6.3119999999999994</v>
      </c>
      <c r="R239" s="6"/>
      <c r="S239">
        <v>89</v>
      </c>
    </row>
    <row r="240" spans="4:19" hidden="1" x14ac:dyDescent="0.2">
      <c r="D240" t="s">
        <v>104</v>
      </c>
      <c r="O240" s="6">
        <v>9.8109999999999999</v>
      </c>
      <c r="P240" s="6">
        <v>11.811</v>
      </c>
      <c r="Q240" s="6">
        <v>12.010999999999999</v>
      </c>
      <c r="R240" s="6"/>
      <c r="S240">
        <v>32</v>
      </c>
    </row>
    <row r="241" spans="4:19" hidden="1" x14ac:dyDescent="0.2">
      <c r="D241" t="s">
        <v>83</v>
      </c>
      <c r="O241" s="6">
        <v>9.61</v>
      </c>
      <c r="P241" s="6">
        <v>9.31</v>
      </c>
      <c r="Q241" s="6">
        <v>8.2099999999999991</v>
      </c>
      <c r="R241" s="6"/>
      <c r="S241">
        <v>75</v>
      </c>
    </row>
    <row r="242" spans="4:19" hidden="1" x14ac:dyDescent="0.2">
      <c r="D242" t="s">
        <v>85</v>
      </c>
      <c r="O242" s="6">
        <v>10.609</v>
      </c>
      <c r="P242" s="6">
        <v>7.2090000000000005</v>
      </c>
      <c r="Q242" s="6">
        <v>10.109</v>
      </c>
      <c r="R242" s="6"/>
      <c r="S242">
        <v>53</v>
      </c>
    </row>
    <row r="243" spans="4:19" hidden="1" x14ac:dyDescent="0.2">
      <c r="D243" t="s">
        <v>87</v>
      </c>
      <c r="O243" s="6">
        <v>12.107999999999999</v>
      </c>
      <c r="P243" s="6">
        <v>6.008</v>
      </c>
      <c r="Q243" s="6">
        <v>10.507999999999999</v>
      </c>
      <c r="R243" s="6"/>
      <c r="S243">
        <v>45</v>
      </c>
    </row>
    <row r="244" spans="4:19" hidden="1" x14ac:dyDescent="0.2">
      <c r="D244" t="s">
        <v>125</v>
      </c>
      <c r="O244" s="6">
        <v>14.407</v>
      </c>
      <c r="P244" s="6">
        <v>16.507000000000001</v>
      </c>
      <c r="Q244" s="6">
        <v>17.107000000000003</v>
      </c>
      <c r="R244" s="6"/>
      <c r="S244">
        <v>5</v>
      </c>
    </row>
    <row r="245" spans="4:19" hidden="1" x14ac:dyDescent="0.2">
      <c r="D245" t="s">
        <v>64</v>
      </c>
      <c r="O245" s="6">
        <v>10.306000000000001</v>
      </c>
      <c r="P245" s="6">
        <v>12.206</v>
      </c>
      <c r="Q245" s="6">
        <v>12.506</v>
      </c>
      <c r="R245" s="6"/>
      <c r="S245">
        <v>27</v>
      </c>
    </row>
    <row r="246" spans="4:19" hidden="1" x14ac:dyDescent="0.2">
      <c r="D246" t="s">
        <v>90</v>
      </c>
      <c r="O246" s="6">
        <v>6.2050000000000001</v>
      </c>
      <c r="P246" s="6">
        <v>7.3049999999999997</v>
      </c>
      <c r="Q246" s="6">
        <v>5.9050000000000002</v>
      </c>
      <c r="R246" s="6"/>
      <c r="S246">
        <v>90</v>
      </c>
    </row>
    <row r="247" spans="4:19" hidden="1" x14ac:dyDescent="0.2">
      <c r="D247" t="s">
        <v>127</v>
      </c>
      <c r="O247" s="6">
        <v>11.703999999999999</v>
      </c>
      <c r="P247" s="6">
        <v>11.304</v>
      </c>
      <c r="Q247" s="6">
        <v>12.603999999999999</v>
      </c>
      <c r="R247" s="6"/>
      <c r="S247">
        <v>25</v>
      </c>
    </row>
    <row r="248" spans="4:19" hidden="1" x14ac:dyDescent="0.2">
      <c r="D248" t="s">
        <v>134</v>
      </c>
      <c r="O248" s="6">
        <v>9.1029999999999998</v>
      </c>
      <c r="P248" s="6">
        <v>7.3029999999999999</v>
      </c>
      <c r="Q248" s="6">
        <v>9.1029999999999998</v>
      </c>
      <c r="R248" s="6"/>
      <c r="S248">
        <v>67</v>
      </c>
    </row>
    <row r="249" spans="4:19" hidden="1" x14ac:dyDescent="0.2">
      <c r="D249" t="s">
        <v>89</v>
      </c>
      <c r="O249" s="6">
        <v>6.9020000000000001</v>
      </c>
      <c r="P249" s="6">
        <v>6.9020000000000001</v>
      </c>
      <c r="Q249" s="6">
        <v>9.6020000000000003</v>
      </c>
      <c r="R249" s="6"/>
      <c r="S249">
        <v>60</v>
      </c>
    </row>
    <row r="250" spans="4:19" hidden="1" x14ac:dyDescent="0.2">
      <c r="D250" t="s">
        <v>94</v>
      </c>
      <c r="O250" s="6">
        <v>10.301</v>
      </c>
      <c r="P250" s="6">
        <v>8.2009999999999987</v>
      </c>
      <c r="Q250" s="6">
        <v>10.500999999999999</v>
      </c>
      <c r="R250" s="6"/>
      <c r="S250">
        <v>46</v>
      </c>
    </row>
    <row r="251" spans="4:19" hidden="1" x14ac:dyDescent="0.2">
      <c r="D251">
        <v>0</v>
      </c>
      <c r="O251" s="6" t="e">
        <v>#VALUE!</v>
      </c>
      <c r="P251" s="6"/>
      <c r="Q251" s="6"/>
      <c r="R251" s="6"/>
    </row>
    <row r="252" spans="4:19" hidden="1" x14ac:dyDescent="0.2">
      <c r="D252">
        <v>0</v>
      </c>
      <c r="O252" s="6" t="e">
        <v>#VALUE!</v>
      </c>
      <c r="P252" s="6"/>
      <c r="Q252" s="6"/>
      <c r="R252" s="6"/>
    </row>
  </sheetData>
  <sortState xmlns:xlrd2="http://schemas.microsoft.com/office/spreadsheetml/2017/richdata2" ref="A111:N119">
    <sortCondition descending="1" ref="N111:N119"/>
  </sortState>
  <mergeCells count="10">
    <mergeCell ref="S1:X1"/>
    <mergeCell ref="S109:X109"/>
    <mergeCell ref="G133:I133"/>
    <mergeCell ref="E1:E2"/>
    <mergeCell ref="F1:F2"/>
    <mergeCell ref="A1:A2"/>
    <mergeCell ref="B1:B2"/>
    <mergeCell ref="C1:C2"/>
    <mergeCell ref="D1:D2"/>
    <mergeCell ref="G1:Q1"/>
  </mergeCells>
  <phoneticPr fontId="3" type="noConversion"/>
  <conditionalFormatting sqref="G3:G103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1:G119"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6:Q10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7:Q10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5:R105">
    <cfRule type="colorScale" priority="7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103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1:H119">
    <cfRule type="colorScale" priority="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I10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1:I119">
    <cfRule type="colorScale" priority="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0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1:J119"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:K103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1:K119">
    <cfRule type="colorScale" priority="3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4:N133 S124:V13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10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1:L119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M103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1:M119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10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1:N119">
    <cfRule type="colorScale" priority="7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R10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4:R13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2:R119 Q111 O111:P11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:S10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5:X10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7:X10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11:X1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:W103 S3:W3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:X10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799F-E868-46B5-91E4-A503274B3336}">
  <sheetPr>
    <pageSetUpPr fitToPage="1"/>
  </sheetPr>
  <dimension ref="A1:AE134"/>
  <sheetViews>
    <sheetView workbookViewId="0">
      <pane xSplit="6" ySplit="2" topLeftCell="G3" activePane="bottomRight" state="frozen"/>
      <selection activeCell="E115" sqref="E115"/>
      <selection pane="topRight" activeCell="E115" sqref="E115"/>
      <selection pane="bottomLeft" activeCell="E115" sqref="E115"/>
      <selection pane="bottomRight" activeCell="C3" sqref="C3"/>
    </sheetView>
  </sheetViews>
  <sheetFormatPr baseColWidth="10" defaultRowHeight="15" x14ac:dyDescent="0.2"/>
  <cols>
    <col min="1" max="2" width="29.1640625" hidden="1" customWidth="1"/>
    <col min="3" max="3" width="43.1640625" customWidth="1"/>
    <col min="4" max="4" width="32.83203125" customWidth="1"/>
    <col min="5" max="6" width="11.5" hidden="1" customWidth="1"/>
    <col min="7" max="7" width="9.83203125" customWidth="1"/>
    <col min="8" max="9" width="8.1640625" bestFit="1" customWidth="1"/>
    <col min="10" max="10" width="8.5" customWidth="1"/>
    <col min="11" max="13" width="8.1640625" bestFit="1" customWidth="1"/>
    <col min="14" max="18" width="8.1640625" customWidth="1"/>
    <col min="19" max="19" width="13.33203125" customWidth="1"/>
    <col min="20" max="23" width="13.1640625" customWidth="1"/>
    <col min="24" max="24" width="14" customWidth="1"/>
  </cols>
  <sheetData>
    <row r="1" spans="1:31" ht="15" customHeight="1" x14ac:dyDescent="0.2">
      <c r="A1" s="87" t="s">
        <v>218</v>
      </c>
      <c r="B1" s="123" t="s">
        <v>223</v>
      </c>
      <c r="C1" s="89" t="s">
        <v>270</v>
      </c>
      <c r="D1" s="89" t="s">
        <v>217</v>
      </c>
      <c r="E1" s="87" t="s">
        <v>271</v>
      </c>
      <c r="F1" s="87" t="s">
        <v>272</v>
      </c>
      <c r="G1" s="115" t="s">
        <v>329</v>
      </c>
      <c r="H1" s="116"/>
      <c r="I1" s="116"/>
      <c r="J1" s="116"/>
      <c r="K1" s="116"/>
      <c r="L1" s="116"/>
      <c r="M1" s="116"/>
      <c r="N1" s="116"/>
      <c r="O1" s="116"/>
      <c r="P1" s="116"/>
      <c r="Q1" s="117"/>
      <c r="R1" s="2"/>
      <c r="S1" s="102" t="s">
        <v>336</v>
      </c>
      <c r="T1" s="102"/>
      <c r="U1" s="102"/>
      <c r="V1" s="102"/>
      <c r="W1" s="102"/>
      <c r="X1" s="92"/>
    </row>
    <row r="2" spans="1:31" ht="36.75" customHeight="1" x14ac:dyDescent="0.2">
      <c r="A2" s="88"/>
      <c r="B2" s="95"/>
      <c r="C2" s="109"/>
      <c r="D2" s="109"/>
      <c r="E2" s="110"/>
      <c r="F2" s="110"/>
      <c r="G2" s="33">
        <v>44621</v>
      </c>
      <c r="H2" s="33" t="s">
        <v>212</v>
      </c>
      <c r="I2" s="33" t="s">
        <v>213</v>
      </c>
      <c r="J2" s="33" t="s">
        <v>214</v>
      </c>
      <c r="K2" s="35" t="s">
        <v>215</v>
      </c>
      <c r="L2" s="33" t="s">
        <v>262</v>
      </c>
      <c r="M2" s="33" t="s">
        <v>285</v>
      </c>
      <c r="N2" s="33" t="s">
        <v>314</v>
      </c>
      <c r="O2" s="33">
        <v>45383</v>
      </c>
      <c r="P2" s="33">
        <v>45474</v>
      </c>
      <c r="Q2" s="33">
        <v>45566</v>
      </c>
      <c r="R2" s="2"/>
      <c r="S2" s="32" t="s">
        <v>288</v>
      </c>
      <c r="T2" s="32" t="s">
        <v>295</v>
      </c>
      <c r="U2" s="32" t="s">
        <v>335</v>
      </c>
      <c r="V2" s="32" t="s">
        <v>339</v>
      </c>
      <c r="W2" s="32" t="s">
        <v>332</v>
      </c>
      <c r="X2" s="32" t="s">
        <v>340</v>
      </c>
      <c r="Y2" s="9"/>
      <c r="Z2" s="9"/>
      <c r="AA2" s="9"/>
      <c r="AB2" s="9"/>
      <c r="AC2" s="9"/>
      <c r="AD2" s="9"/>
      <c r="AE2" s="9"/>
    </row>
    <row r="3" spans="1:31" x14ac:dyDescent="0.2">
      <c r="A3" t="e">
        <f>+_xlfn.XLOOKUP(E3,#REF!,#REF!,"",0)</f>
        <v>#REF!</v>
      </c>
      <c r="C3" s="42" t="s">
        <v>171</v>
      </c>
      <c r="D3" t="s">
        <v>430</v>
      </c>
      <c r="E3" t="s">
        <v>219</v>
      </c>
      <c r="G3" s="2">
        <v>1</v>
      </c>
      <c r="H3" s="2">
        <v>8</v>
      </c>
      <c r="I3" s="2">
        <v>5</v>
      </c>
      <c r="J3" s="2">
        <v>2</v>
      </c>
      <c r="K3" s="2">
        <v>1</v>
      </c>
      <c r="L3" s="2">
        <v>1</v>
      </c>
      <c r="M3" s="2">
        <v>3</v>
      </c>
      <c r="N3" s="2">
        <v>9</v>
      </c>
      <c r="O3" s="2">
        <v>8</v>
      </c>
      <c r="P3" s="2">
        <v>10</v>
      </c>
      <c r="Q3" s="2">
        <v>10</v>
      </c>
      <c r="R3" s="2"/>
      <c r="S3" s="19" t="s">
        <v>222</v>
      </c>
      <c r="T3" s="19" t="s">
        <v>222</v>
      </c>
      <c r="U3" s="19" t="s">
        <v>222</v>
      </c>
      <c r="V3" s="19" t="s">
        <v>222</v>
      </c>
      <c r="W3" s="19" t="s">
        <v>222</v>
      </c>
      <c r="X3" s="31" t="s">
        <v>222</v>
      </c>
    </row>
    <row r="4" spans="1:31" x14ac:dyDescent="0.2">
      <c r="A4" t="e">
        <f>+_xlfn.XLOOKUP(E4,#REF!,#REF!,"",0)</f>
        <v>#REF!</v>
      </c>
      <c r="C4" s="42" t="s">
        <v>140</v>
      </c>
      <c r="D4" t="s">
        <v>95</v>
      </c>
      <c r="E4" t="s">
        <v>96</v>
      </c>
      <c r="G4" s="2" t="s">
        <v>222</v>
      </c>
      <c r="H4" s="2" t="s">
        <v>222</v>
      </c>
      <c r="I4" s="2">
        <v>9</v>
      </c>
      <c r="J4" s="2">
        <v>9</v>
      </c>
      <c r="K4" s="2">
        <v>9</v>
      </c>
      <c r="L4" s="2">
        <v>9</v>
      </c>
      <c r="M4" s="2">
        <v>9</v>
      </c>
      <c r="N4" s="2">
        <v>9</v>
      </c>
      <c r="O4" s="2">
        <v>9</v>
      </c>
      <c r="P4" s="2">
        <v>9</v>
      </c>
      <c r="Q4" s="2">
        <v>9</v>
      </c>
      <c r="R4" s="2"/>
      <c r="S4" s="19" t="s">
        <v>222</v>
      </c>
      <c r="T4" s="19" t="s">
        <v>222</v>
      </c>
      <c r="U4" s="19" t="s">
        <v>222</v>
      </c>
      <c r="V4" s="19" t="s">
        <v>222</v>
      </c>
      <c r="W4" s="19" t="s">
        <v>222</v>
      </c>
      <c r="X4" s="31" t="s">
        <v>222</v>
      </c>
    </row>
    <row r="5" spans="1:31" x14ac:dyDescent="0.2">
      <c r="A5" t="e">
        <f>+_xlfn.XLOOKUP(E5,#REF!,#REF!,"",0)</f>
        <v>#REF!</v>
      </c>
      <c r="C5" s="42" t="s">
        <v>11</v>
      </c>
      <c r="D5" t="s">
        <v>229</v>
      </c>
      <c r="E5" t="s">
        <v>230</v>
      </c>
      <c r="G5" s="2">
        <v>3</v>
      </c>
      <c r="H5" s="2">
        <v>8</v>
      </c>
      <c r="I5" s="2">
        <v>3</v>
      </c>
      <c r="J5" s="2">
        <v>1</v>
      </c>
      <c r="K5" s="2">
        <v>1</v>
      </c>
      <c r="L5" s="2">
        <v>1</v>
      </c>
      <c r="M5" s="2">
        <v>4</v>
      </c>
      <c r="N5" s="2">
        <v>6</v>
      </c>
      <c r="O5" s="2">
        <v>8</v>
      </c>
      <c r="P5" s="2">
        <v>6</v>
      </c>
      <c r="Q5" s="2">
        <v>9</v>
      </c>
      <c r="R5" s="2"/>
      <c r="S5" s="19">
        <v>7.5300000000000006E-2</v>
      </c>
      <c r="T5" s="19">
        <v>7.5300000000000006E-2</v>
      </c>
      <c r="U5" s="19">
        <v>6.1699999999999998E-2</v>
      </c>
      <c r="V5" s="19">
        <v>6.1699999999999998E-2</v>
      </c>
      <c r="W5" s="19">
        <v>6.1199999999999997E-2</v>
      </c>
      <c r="X5" s="31">
        <v>6.1199999999999997E-2</v>
      </c>
    </row>
    <row r="6" spans="1:31" x14ac:dyDescent="0.2">
      <c r="A6" t="e">
        <f>+_xlfn.XLOOKUP(E6,#REF!,#REF!,"",0)</f>
        <v>#REF!</v>
      </c>
      <c r="C6" s="42" t="s">
        <v>161</v>
      </c>
      <c r="D6" t="s">
        <v>293</v>
      </c>
      <c r="E6" t="s">
        <v>232</v>
      </c>
      <c r="G6" s="2">
        <v>1</v>
      </c>
      <c r="H6" s="2">
        <v>10</v>
      </c>
      <c r="I6" s="2">
        <v>4</v>
      </c>
      <c r="J6" s="2">
        <v>5</v>
      </c>
      <c r="K6" s="2">
        <v>0</v>
      </c>
      <c r="L6" s="2">
        <v>0</v>
      </c>
      <c r="M6" s="2">
        <v>6</v>
      </c>
      <c r="N6" s="2">
        <v>8</v>
      </c>
      <c r="O6" s="2">
        <v>8</v>
      </c>
      <c r="P6" s="2">
        <v>6</v>
      </c>
      <c r="Q6" s="2">
        <v>9</v>
      </c>
      <c r="R6" s="2"/>
      <c r="S6" s="19">
        <v>0.1037</v>
      </c>
      <c r="T6" s="19">
        <v>0.1037</v>
      </c>
      <c r="U6" s="19">
        <v>0.1133</v>
      </c>
      <c r="V6" s="19">
        <v>0.108</v>
      </c>
      <c r="W6" s="19">
        <v>0.1158</v>
      </c>
      <c r="X6" s="31">
        <v>0.1158</v>
      </c>
    </row>
    <row r="7" spans="1:31" x14ac:dyDescent="0.2">
      <c r="A7" t="e">
        <f>+_xlfn.XLOOKUP(E7,#REF!,#REF!,"",0)</f>
        <v>#REF!</v>
      </c>
      <c r="C7" s="42" t="s">
        <v>216</v>
      </c>
      <c r="D7" t="s">
        <v>350</v>
      </c>
      <c r="E7" t="s">
        <v>20</v>
      </c>
      <c r="G7" s="2">
        <v>0</v>
      </c>
      <c r="H7" s="2">
        <v>9</v>
      </c>
      <c r="I7" s="2">
        <v>0</v>
      </c>
      <c r="J7" s="2" t="s">
        <v>222</v>
      </c>
      <c r="K7" s="2">
        <v>4</v>
      </c>
      <c r="L7" s="2">
        <v>4</v>
      </c>
      <c r="M7" s="2">
        <v>3</v>
      </c>
      <c r="N7" s="2">
        <v>7</v>
      </c>
      <c r="O7" s="2">
        <v>8</v>
      </c>
      <c r="P7" s="2">
        <v>8</v>
      </c>
      <c r="Q7" s="2">
        <v>9</v>
      </c>
      <c r="R7" s="2"/>
      <c r="S7" s="19">
        <v>5.33E-2</v>
      </c>
      <c r="T7" s="19">
        <v>5.33E-2</v>
      </c>
      <c r="U7" s="19">
        <v>6.2799999999999995E-2</v>
      </c>
      <c r="V7" s="19">
        <v>6.2799999999999995E-2</v>
      </c>
      <c r="W7" s="19">
        <v>6.0900000000000003E-2</v>
      </c>
      <c r="X7" s="31">
        <v>6.0900000000000003E-2</v>
      </c>
    </row>
    <row r="8" spans="1:31" x14ac:dyDescent="0.2">
      <c r="A8" t="e">
        <f>+_xlfn.XLOOKUP(E8,#REF!,#REF!,"",0)</f>
        <v>#REF!</v>
      </c>
      <c r="C8" s="42" t="s">
        <v>30</v>
      </c>
      <c r="D8" t="s">
        <v>360</v>
      </c>
      <c r="E8" t="s">
        <v>220</v>
      </c>
      <c r="G8" s="2">
        <v>0</v>
      </c>
      <c r="H8" s="2">
        <v>9</v>
      </c>
      <c r="I8" s="2">
        <v>0</v>
      </c>
      <c r="J8" s="2" t="s">
        <v>222</v>
      </c>
      <c r="K8" s="2">
        <v>2</v>
      </c>
      <c r="L8" s="2">
        <v>2</v>
      </c>
      <c r="M8" s="2">
        <v>5</v>
      </c>
      <c r="N8" s="2">
        <v>7</v>
      </c>
      <c r="O8" s="2">
        <v>8</v>
      </c>
      <c r="P8" s="2">
        <v>7</v>
      </c>
      <c r="Q8" s="2">
        <v>9</v>
      </c>
      <c r="R8" s="2"/>
      <c r="S8" s="19">
        <v>4.9599999999999998E-2</v>
      </c>
      <c r="T8" s="19">
        <v>4.9599999999999998E-2</v>
      </c>
      <c r="U8" s="19">
        <v>3.7400000000000003E-2</v>
      </c>
      <c r="V8" s="19">
        <v>3.7400000000000003E-2</v>
      </c>
      <c r="W8" s="19">
        <v>3.4200000000000001E-2</v>
      </c>
      <c r="X8" s="31">
        <v>3.4200000000000001E-2</v>
      </c>
    </row>
    <row r="9" spans="1:31" x14ac:dyDescent="0.2">
      <c r="A9" t="e">
        <f>+_xlfn.XLOOKUP(E9,#REF!,#REF!,"",0)</f>
        <v>#REF!</v>
      </c>
      <c r="C9" s="42" t="s">
        <v>38</v>
      </c>
      <c r="D9" t="s">
        <v>236</v>
      </c>
      <c r="E9" t="s">
        <v>39</v>
      </c>
      <c r="G9" s="2">
        <v>2</v>
      </c>
      <c r="H9" s="2">
        <v>8</v>
      </c>
      <c r="I9" s="2">
        <v>6</v>
      </c>
      <c r="J9" s="2">
        <v>3</v>
      </c>
      <c r="K9" s="2">
        <v>1</v>
      </c>
      <c r="L9" s="2">
        <v>1</v>
      </c>
      <c r="M9" s="2">
        <v>5</v>
      </c>
      <c r="N9" s="2">
        <v>6</v>
      </c>
      <c r="O9" s="2">
        <v>8</v>
      </c>
      <c r="P9" s="2">
        <v>7</v>
      </c>
      <c r="Q9" s="2">
        <v>9</v>
      </c>
      <c r="R9" s="2"/>
      <c r="S9" s="19">
        <v>6.1100000000000002E-2</v>
      </c>
      <c r="T9" s="19">
        <v>6.1100000000000002E-2</v>
      </c>
      <c r="U9" s="19">
        <v>5.7000000000000002E-2</v>
      </c>
      <c r="V9" s="19">
        <v>5.7000000000000002E-2</v>
      </c>
      <c r="W9" s="19">
        <v>4.58E-2</v>
      </c>
      <c r="X9" s="31">
        <v>4.58E-2</v>
      </c>
    </row>
    <row r="10" spans="1:31" x14ac:dyDescent="0.2">
      <c r="A10" t="e">
        <f>+_xlfn.XLOOKUP(E10,#REF!,#REF!,"",0)</f>
        <v>#REF!</v>
      </c>
      <c r="C10" s="42" t="s">
        <v>113</v>
      </c>
      <c r="D10" t="s">
        <v>237</v>
      </c>
      <c r="E10" t="s">
        <v>114</v>
      </c>
      <c r="G10" s="2" t="s">
        <v>222</v>
      </c>
      <c r="H10" s="2">
        <v>8</v>
      </c>
      <c r="I10" s="2">
        <v>7</v>
      </c>
      <c r="J10" s="2">
        <v>5</v>
      </c>
      <c r="K10" s="2">
        <v>1</v>
      </c>
      <c r="L10" s="2">
        <v>1</v>
      </c>
      <c r="M10" s="2">
        <v>5</v>
      </c>
      <c r="N10" s="2">
        <v>6</v>
      </c>
      <c r="O10" s="2">
        <v>8</v>
      </c>
      <c r="P10" s="2">
        <v>8</v>
      </c>
      <c r="Q10" s="2">
        <v>9</v>
      </c>
      <c r="R10" s="2"/>
      <c r="S10" s="19" t="s">
        <v>222</v>
      </c>
      <c r="T10" s="19" t="s">
        <v>222</v>
      </c>
      <c r="U10" s="19" t="s">
        <v>222</v>
      </c>
      <c r="V10" s="19" t="s">
        <v>222</v>
      </c>
      <c r="W10" s="19" t="s">
        <v>222</v>
      </c>
      <c r="X10" s="31" t="s">
        <v>222</v>
      </c>
    </row>
    <row r="11" spans="1:31" x14ac:dyDescent="0.2">
      <c r="A11" t="e">
        <f>+_xlfn.XLOOKUP(E11,#REF!,#REF!,"",0)</f>
        <v>#REF!</v>
      </c>
      <c r="C11" s="42" t="s">
        <v>181</v>
      </c>
      <c r="D11" t="s">
        <v>115</v>
      </c>
      <c r="E11" t="s">
        <v>116</v>
      </c>
      <c r="G11" s="2" t="s">
        <v>222</v>
      </c>
      <c r="H11" s="2" t="s">
        <v>222</v>
      </c>
      <c r="I11" s="2">
        <v>9</v>
      </c>
      <c r="J11" s="2">
        <v>9</v>
      </c>
      <c r="K11" s="2">
        <v>9</v>
      </c>
      <c r="L11" s="2">
        <v>9</v>
      </c>
      <c r="M11" s="2">
        <v>9</v>
      </c>
      <c r="N11" s="2">
        <v>9</v>
      </c>
      <c r="O11" s="2">
        <v>9</v>
      </c>
      <c r="P11" s="2">
        <v>9</v>
      </c>
      <c r="Q11" s="2">
        <v>9</v>
      </c>
      <c r="R11" s="2"/>
      <c r="S11" s="19" t="s">
        <v>222</v>
      </c>
      <c r="T11" s="19" t="s">
        <v>222</v>
      </c>
      <c r="U11" s="19" t="s">
        <v>222</v>
      </c>
      <c r="V11" s="19" t="s">
        <v>222</v>
      </c>
      <c r="W11" s="19" t="s">
        <v>222</v>
      </c>
      <c r="X11" s="31" t="s">
        <v>222</v>
      </c>
    </row>
    <row r="12" spans="1:31" x14ac:dyDescent="0.2">
      <c r="A12" t="e">
        <f>+_xlfn.XLOOKUP(E12,#REF!,#REF!,"",0)</f>
        <v>#REF!</v>
      </c>
      <c r="C12" s="42" t="s">
        <v>209</v>
      </c>
      <c r="D12" t="s">
        <v>244</v>
      </c>
      <c r="E12" t="s">
        <v>91</v>
      </c>
      <c r="G12" s="2">
        <v>2</v>
      </c>
      <c r="H12" s="2">
        <v>7</v>
      </c>
      <c r="I12" s="2">
        <v>4</v>
      </c>
      <c r="J12" s="2">
        <v>4</v>
      </c>
      <c r="K12" s="2">
        <v>2</v>
      </c>
      <c r="L12" s="2">
        <v>2</v>
      </c>
      <c r="M12" s="2">
        <v>3</v>
      </c>
      <c r="N12" s="2">
        <v>7</v>
      </c>
      <c r="O12" s="2">
        <v>9</v>
      </c>
      <c r="P12" s="2">
        <v>8</v>
      </c>
      <c r="Q12" s="2">
        <v>9</v>
      </c>
      <c r="R12" s="2"/>
      <c r="S12" s="19">
        <v>6.2E-2</v>
      </c>
      <c r="T12" s="19">
        <v>6.2E-2</v>
      </c>
      <c r="U12" s="19">
        <v>5.2299999999999999E-2</v>
      </c>
      <c r="V12" s="19">
        <v>5.2299999999999999E-2</v>
      </c>
      <c r="W12" s="19">
        <v>4.36E-2</v>
      </c>
      <c r="X12" s="31">
        <v>4.36E-2</v>
      </c>
    </row>
    <row r="13" spans="1:31" x14ac:dyDescent="0.2">
      <c r="A13" t="e">
        <f>+_xlfn.XLOOKUP(E13,#REF!,#REF!,"",0)</f>
        <v>#REF!</v>
      </c>
      <c r="C13" s="42" t="s">
        <v>21</v>
      </c>
      <c r="D13" t="s">
        <v>233</v>
      </c>
      <c r="E13" t="s">
        <v>22</v>
      </c>
      <c r="G13" s="2">
        <v>1</v>
      </c>
      <c r="H13" s="2">
        <v>8</v>
      </c>
      <c r="I13" s="2">
        <v>3</v>
      </c>
      <c r="J13" s="2">
        <v>3</v>
      </c>
      <c r="K13" s="2">
        <v>2</v>
      </c>
      <c r="L13" s="2">
        <v>2</v>
      </c>
      <c r="M13" s="2">
        <v>6</v>
      </c>
      <c r="N13" s="2">
        <v>8</v>
      </c>
      <c r="O13" s="2">
        <v>9</v>
      </c>
      <c r="P13" s="2">
        <v>8</v>
      </c>
      <c r="Q13" s="2">
        <v>8</v>
      </c>
      <c r="R13" s="2"/>
      <c r="S13" s="19">
        <v>6.9500000000000006E-2</v>
      </c>
      <c r="T13" s="19">
        <v>6.9500000000000006E-2</v>
      </c>
      <c r="U13" s="19">
        <v>6.1899999999999997E-2</v>
      </c>
      <c r="V13" s="19">
        <v>6.1899999999999997E-2</v>
      </c>
      <c r="W13" s="19">
        <v>5.5500000000000001E-2</v>
      </c>
      <c r="X13" s="31">
        <v>5.5500000000000001E-2</v>
      </c>
    </row>
    <row r="14" spans="1:31" x14ac:dyDescent="0.2">
      <c r="A14" t="e">
        <f>+_xlfn.XLOOKUP(E14,#REF!,#REF!,"",0)</f>
        <v>#REF!</v>
      </c>
      <c r="C14" s="42" t="s">
        <v>167</v>
      </c>
      <c r="D14" t="s">
        <v>431</v>
      </c>
      <c r="E14" t="s">
        <v>110</v>
      </c>
      <c r="G14" s="2" t="s">
        <v>222</v>
      </c>
      <c r="H14" s="2" t="s">
        <v>222</v>
      </c>
      <c r="I14" s="2">
        <v>7</v>
      </c>
      <c r="J14" s="2">
        <v>7</v>
      </c>
      <c r="K14" s="2">
        <v>8</v>
      </c>
      <c r="L14" s="2">
        <v>8</v>
      </c>
      <c r="M14" s="2">
        <v>8</v>
      </c>
      <c r="N14" s="2">
        <v>9</v>
      </c>
      <c r="O14" s="2">
        <v>7</v>
      </c>
      <c r="P14" s="2">
        <v>8</v>
      </c>
      <c r="Q14" s="2">
        <v>8</v>
      </c>
      <c r="R14" s="2"/>
      <c r="S14" s="19" t="s">
        <v>222</v>
      </c>
      <c r="T14" s="19" t="s">
        <v>222</v>
      </c>
      <c r="U14" s="19" t="s">
        <v>222</v>
      </c>
      <c r="V14" s="19" t="s">
        <v>222</v>
      </c>
      <c r="W14" s="19" t="s">
        <v>222</v>
      </c>
      <c r="X14" s="31" t="s">
        <v>222</v>
      </c>
    </row>
    <row r="15" spans="1:31" x14ac:dyDescent="0.2">
      <c r="A15" t="e">
        <f>+_xlfn.XLOOKUP(E15,#REF!,#REF!,"",0)</f>
        <v>#REF!</v>
      </c>
      <c r="C15" s="42" t="s">
        <v>247</v>
      </c>
      <c r="D15" t="s">
        <v>255</v>
      </c>
      <c r="E15" t="s">
        <v>256</v>
      </c>
      <c r="G15" s="2" t="s">
        <v>222</v>
      </c>
      <c r="H15" s="2" t="s">
        <v>222</v>
      </c>
      <c r="I15" s="2" t="s">
        <v>222</v>
      </c>
      <c r="J15" s="2" t="s">
        <v>222</v>
      </c>
      <c r="K15" s="2">
        <v>1</v>
      </c>
      <c r="L15" s="2">
        <v>1</v>
      </c>
      <c r="M15" s="2">
        <v>6</v>
      </c>
      <c r="N15" s="2">
        <v>8</v>
      </c>
      <c r="O15" s="2">
        <v>8</v>
      </c>
      <c r="P15" s="2">
        <v>8</v>
      </c>
      <c r="Q15" s="2">
        <v>8</v>
      </c>
      <c r="R15" s="2"/>
      <c r="S15" s="19" t="s">
        <v>222</v>
      </c>
      <c r="T15" s="19" t="s">
        <v>222</v>
      </c>
      <c r="U15" s="19" t="s">
        <v>222</v>
      </c>
      <c r="V15" s="19" t="s">
        <v>222</v>
      </c>
      <c r="W15" s="19" t="s">
        <v>222</v>
      </c>
      <c r="X15" s="31" t="s">
        <v>222</v>
      </c>
    </row>
    <row r="16" spans="1:31" x14ac:dyDescent="0.2">
      <c r="A16" t="e">
        <f>+_xlfn.XLOOKUP(E16,#REF!,#REF!,"",0)</f>
        <v>#REF!</v>
      </c>
      <c r="C16" s="42" t="s">
        <v>111</v>
      </c>
      <c r="D16" t="s">
        <v>235</v>
      </c>
      <c r="E16" t="s">
        <v>112</v>
      </c>
      <c r="G16" s="2" t="s">
        <v>222</v>
      </c>
      <c r="H16" s="2" t="s">
        <v>222</v>
      </c>
      <c r="I16" s="2">
        <v>3</v>
      </c>
      <c r="J16" s="2">
        <v>2</v>
      </c>
      <c r="K16" s="2">
        <v>1</v>
      </c>
      <c r="L16" s="2">
        <v>1</v>
      </c>
      <c r="M16" s="2">
        <v>5</v>
      </c>
      <c r="N16" s="2">
        <v>5</v>
      </c>
      <c r="O16" s="2">
        <v>8</v>
      </c>
      <c r="P16" s="2">
        <v>9</v>
      </c>
      <c r="Q16" s="2">
        <v>8</v>
      </c>
      <c r="R16" s="2"/>
      <c r="S16" s="19" t="s">
        <v>222</v>
      </c>
      <c r="T16" s="19" t="s">
        <v>222</v>
      </c>
      <c r="U16" s="19" t="s">
        <v>222</v>
      </c>
      <c r="V16" s="19" t="s">
        <v>222</v>
      </c>
      <c r="W16" s="19" t="s">
        <v>222</v>
      </c>
      <c r="X16" s="31" t="s">
        <v>222</v>
      </c>
    </row>
    <row r="17" spans="1:24" x14ac:dyDescent="0.2">
      <c r="A17" t="e">
        <f>+_xlfn.XLOOKUP(E17,#REF!,#REF!,"",0)</f>
        <v>#REF!</v>
      </c>
      <c r="C17" s="42" t="s">
        <v>51</v>
      </c>
      <c r="D17" t="s">
        <v>349</v>
      </c>
      <c r="E17" t="s">
        <v>52</v>
      </c>
      <c r="G17" s="2">
        <v>1</v>
      </c>
      <c r="H17" s="2">
        <v>7</v>
      </c>
      <c r="I17" s="2">
        <v>5</v>
      </c>
      <c r="J17" s="2">
        <v>5</v>
      </c>
      <c r="K17" s="2">
        <v>2</v>
      </c>
      <c r="L17" s="2">
        <v>2</v>
      </c>
      <c r="M17" s="2">
        <v>5</v>
      </c>
      <c r="N17" s="2">
        <v>6</v>
      </c>
      <c r="O17" s="2">
        <v>8</v>
      </c>
      <c r="P17" s="2">
        <v>8</v>
      </c>
      <c r="Q17" s="2">
        <v>8</v>
      </c>
      <c r="R17" s="2"/>
      <c r="S17" s="19">
        <v>5.4600000000000003E-2</v>
      </c>
      <c r="T17" s="19">
        <v>5.4600000000000003E-2</v>
      </c>
      <c r="U17" s="19">
        <v>5.7200000000000001E-2</v>
      </c>
      <c r="V17" s="19">
        <v>5.7200000000000001E-2</v>
      </c>
      <c r="W17" s="19">
        <v>5.9799999999999999E-2</v>
      </c>
      <c r="X17" s="31">
        <v>5.9799999999999999E-2</v>
      </c>
    </row>
    <row r="18" spans="1:24" x14ac:dyDescent="0.2">
      <c r="A18" t="e">
        <f>+_xlfn.XLOOKUP(E18,#REF!,#REF!,"",0)</f>
        <v>#REF!</v>
      </c>
      <c r="C18" s="42" t="s">
        <v>68</v>
      </c>
      <c r="D18" t="s">
        <v>359</v>
      </c>
      <c r="E18" t="s">
        <v>240</v>
      </c>
      <c r="G18" s="2">
        <v>1</v>
      </c>
      <c r="H18" s="2">
        <v>8</v>
      </c>
      <c r="I18" s="2">
        <v>3</v>
      </c>
      <c r="J18" s="2">
        <v>3</v>
      </c>
      <c r="K18" s="2">
        <v>1</v>
      </c>
      <c r="L18" s="2">
        <v>1</v>
      </c>
      <c r="M18" s="2">
        <v>4</v>
      </c>
      <c r="N18" s="2">
        <v>5</v>
      </c>
      <c r="O18" s="2">
        <v>5</v>
      </c>
      <c r="P18" s="2">
        <v>5</v>
      </c>
      <c r="Q18" s="2">
        <v>8</v>
      </c>
      <c r="R18" s="2"/>
      <c r="S18" s="19">
        <v>7.0800000000000002E-2</v>
      </c>
      <c r="T18" s="19">
        <v>7.0800000000000002E-2</v>
      </c>
      <c r="U18" s="19">
        <v>7.0000000000000007E-2</v>
      </c>
      <c r="V18" s="19">
        <v>7.0000000000000007E-2</v>
      </c>
      <c r="W18" s="19">
        <v>6.3299999999999995E-2</v>
      </c>
      <c r="X18" s="31">
        <v>6.3299999999999995E-2</v>
      </c>
    </row>
    <row r="19" spans="1:24" x14ac:dyDescent="0.2">
      <c r="A19" t="e">
        <f>+_xlfn.XLOOKUP(E19,#REF!,#REF!,"",0)</f>
        <v>#REF!</v>
      </c>
      <c r="C19" s="42" t="s">
        <v>77</v>
      </c>
      <c r="D19" t="s">
        <v>241</v>
      </c>
      <c r="E19" t="s">
        <v>78</v>
      </c>
      <c r="G19" s="2">
        <v>2</v>
      </c>
      <c r="H19" s="2">
        <v>8</v>
      </c>
      <c r="I19" s="2">
        <v>4</v>
      </c>
      <c r="J19" s="2">
        <v>2</v>
      </c>
      <c r="K19" s="2">
        <v>1</v>
      </c>
      <c r="L19" s="2">
        <v>1</v>
      </c>
      <c r="M19" s="2">
        <v>2</v>
      </c>
      <c r="N19" s="2">
        <v>5</v>
      </c>
      <c r="O19" s="2">
        <v>8</v>
      </c>
      <c r="P19" s="2">
        <v>7</v>
      </c>
      <c r="Q19" s="2">
        <v>8</v>
      </c>
      <c r="R19" s="2"/>
      <c r="S19" s="19">
        <v>0.12720000000000001</v>
      </c>
      <c r="T19" s="19">
        <v>0.12720000000000001</v>
      </c>
      <c r="U19" s="19">
        <v>0.16270000000000001</v>
      </c>
      <c r="V19" s="19">
        <v>0.16270000000000001</v>
      </c>
      <c r="W19" s="19">
        <v>0.15629999999999999</v>
      </c>
      <c r="X19" s="31">
        <v>0.15629999999999999</v>
      </c>
    </row>
    <row r="20" spans="1:24" x14ac:dyDescent="0.2">
      <c r="A20" t="e">
        <f>+_xlfn.XLOOKUP(E20,#REF!,#REF!,"",0)</f>
        <v>#REF!</v>
      </c>
      <c r="C20" s="42" t="s">
        <v>124</v>
      </c>
      <c r="D20" t="s">
        <v>345</v>
      </c>
      <c r="E20" t="s">
        <v>125</v>
      </c>
      <c r="G20" s="2" t="s">
        <v>222</v>
      </c>
      <c r="H20" s="2">
        <v>8</v>
      </c>
      <c r="I20" s="2">
        <v>5</v>
      </c>
      <c r="J20" s="2">
        <v>5</v>
      </c>
      <c r="K20" s="2">
        <v>1</v>
      </c>
      <c r="L20" s="2">
        <v>1</v>
      </c>
      <c r="M20" s="2">
        <v>6</v>
      </c>
      <c r="N20" s="2">
        <v>7</v>
      </c>
      <c r="O20" s="2">
        <v>9</v>
      </c>
      <c r="P20" s="2">
        <v>9</v>
      </c>
      <c r="Q20" s="2">
        <v>8</v>
      </c>
      <c r="R20" s="2"/>
      <c r="S20" s="19" t="s">
        <v>222</v>
      </c>
      <c r="T20" s="19" t="s">
        <v>222</v>
      </c>
      <c r="U20" s="19" t="s">
        <v>222</v>
      </c>
      <c r="V20" s="19" t="s">
        <v>222</v>
      </c>
      <c r="W20" s="19" t="s">
        <v>222</v>
      </c>
      <c r="X20" s="31" t="s">
        <v>222</v>
      </c>
    </row>
    <row r="21" spans="1:24" x14ac:dyDescent="0.2">
      <c r="A21" t="e">
        <f>+_xlfn.XLOOKUP(E21,#REF!,#REF!,"",0)</f>
        <v>#REF!</v>
      </c>
      <c r="C21" s="42" t="s">
        <v>206</v>
      </c>
      <c r="D21" t="s">
        <v>242</v>
      </c>
      <c r="E21" t="s">
        <v>88</v>
      </c>
      <c r="G21" s="2">
        <v>1</v>
      </c>
      <c r="H21" s="2">
        <v>9</v>
      </c>
      <c r="I21" s="2">
        <v>6</v>
      </c>
      <c r="J21" s="2">
        <v>6</v>
      </c>
      <c r="K21" s="2">
        <v>4</v>
      </c>
      <c r="L21" s="2">
        <v>4</v>
      </c>
      <c r="M21" s="2">
        <v>9</v>
      </c>
      <c r="N21" s="2">
        <v>8</v>
      </c>
      <c r="O21" s="2">
        <v>7</v>
      </c>
      <c r="P21" s="2">
        <v>7</v>
      </c>
      <c r="Q21" s="2">
        <v>8</v>
      </c>
      <c r="R21" s="2"/>
      <c r="S21" s="19">
        <v>5.1499999999999997E-2</v>
      </c>
      <c r="T21" s="19">
        <v>5.1499999999999997E-2</v>
      </c>
      <c r="U21" s="19">
        <v>9.5399999999999999E-2</v>
      </c>
      <c r="V21" s="19">
        <v>9.5399999999999999E-2</v>
      </c>
      <c r="W21" s="19">
        <v>0.13300000000000001</v>
      </c>
      <c r="X21" s="31">
        <v>0.13300000000000001</v>
      </c>
    </row>
    <row r="22" spans="1:24" x14ac:dyDescent="0.2">
      <c r="A22" t="e">
        <f>+_xlfn.XLOOKUP(E22,#REF!,#REF!,"",0)</f>
        <v>#REF!</v>
      </c>
      <c r="C22" s="42" t="s">
        <v>141</v>
      </c>
      <c r="D22" t="s">
        <v>0</v>
      </c>
      <c r="E22" t="s">
        <v>1</v>
      </c>
      <c r="G22" s="2">
        <v>5</v>
      </c>
      <c r="H22" s="2" t="s">
        <v>222</v>
      </c>
      <c r="I22" s="2">
        <v>5</v>
      </c>
      <c r="J22" s="2">
        <v>4</v>
      </c>
      <c r="K22" s="2">
        <v>5</v>
      </c>
      <c r="L22" s="2">
        <v>5</v>
      </c>
      <c r="M22" s="2">
        <v>7</v>
      </c>
      <c r="N22" s="2">
        <v>6</v>
      </c>
      <c r="O22" s="2">
        <v>7</v>
      </c>
      <c r="P22" s="2">
        <v>6</v>
      </c>
      <c r="Q22" s="2">
        <v>7</v>
      </c>
      <c r="R22" s="2"/>
      <c r="S22" s="19">
        <v>3.4500000000000003E-2</v>
      </c>
      <c r="T22" s="19">
        <v>3.4500000000000003E-2</v>
      </c>
      <c r="U22" s="19">
        <v>4.02E-2</v>
      </c>
      <c r="V22" s="19">
        <v>4.02E-2</v>
      </c>
      <c r="W22" s="19">
        <v>3.9100000000000003E-2</v>
      </c>
      <c r="X22" s="31">
        <v>3.9100000000000003E-2</v>
      </c>
    </row>
    <row r="23" spans="1:24" x14ac:dyDescent="0.2">
      <c r="A23" t="e">
        <f>+_xlfn.XLOOKUP(E23,#REF!,#REF!,"",0)</f>
        <v>#REF!</v>
      </c>
      <c r="C23" s="42" t="s">
        <v>3</v>
      </c>
      <c r="D23" t="s">
        <v>396</v>
      </c>
      <c r="E23" t="s">
        <v>4</v>
      </c>
      <c r="G23" s="2">
        <v>2</v>
      </c>
      <c r="H23" s="2" t="s">
        <v>222</v>
      </c>
      <c r="I23" s="2">
        <v>7</v>
      </c>
      <c r="J23" s="2">
        <v>4</v>
      </c>
      <c r="K23" s="2">
        <v>5</v>
      </c>
      <c r="L23" s="2">
        <v>5</v>
      </c>
      <c r="M23" s="2">
        <v>6</v>
      </c>
      <c r="N23" s="2">
        <v>3</v>
      </c>
      <c r="O23" s="2">
        <v>6</v>
      </c>
      <c r="P23" s="2">
        <v>2</v>
      </c>
      <c r="Q23" s="2">
        <v>7</v>
      </c>
      <c r="R23" s="2"/>
      <c r="S23" s="19">
        <v>4.0800000000000003E-2</v>
      </c>
      <c r="T23" s="19">
        <v>4.0800000000000003E-2</v>
      </c>
      <c r="U23" s="19">
        <v>4.2500000000000003E-2</v>
      </c>
      <c r="V23" s="19">
        <v>4.2500000000000003E-2</v>
      </c>
      <c r="W23" s="19">
        <v>4.2599999999999999E-2</v>
      </c>
      <c r="X23" s="31">
        <v>4.2599999999999999E-2</v>
      </c>
    </row>
    <row r="24" spans="1:24" x14ac:dyDescent="0.2">
      <c r="A24" t="e">
        <f>+_xlfn.XLOOKUP(E24,#REF!,#REF!,"",0)</f>
        <v>#REF!</v>
      </c>
      <c r="C24" s="42" t="s">
        <v>162</v>
      </c>
      <c r="D24" t="s">
        <v>105</v>
      </c>
      <c r="E24" t="s">
        <v>106</v>
      </c>
      <c r="G24" s="2" t="s">
        <v>222</v>
      </c>
      <c r="H24" s="2">
        <v>6</v>
      </c>
      <c r="I24" s="2">
        <v>5</v>
      </c>
      <c r="J24" s="2">
        <v>6</v>
      </c>
      <c r="K24" s="2">
        <v>4</v>
      </c>
      <c r="L24" s="2">
        <v>4</v>
      </c>
      <c r="M24" s="2">
        <v>5</v>
      </c>
      <c r="N24" s="2">
        <v>7</v>
      </c>
      <c r="O24" s="2">
        <v>7</v>
      </c>
      <c r="P24" s="2">
        <v>6</v>
      </c>
      <c r="Q24" s="2">
        <v>7</v>
      </c>
      <c r="R24" s="2"/>
      <c r="S24" s="19">
        <v>4.82E-2</v>
      </c>
      <c r="T24" s="19">
        <v>4.82E-2</v>
      </c>
      <c r="U24" s="19">
        <v>5.5199999999999999E-2</v>
      </c>
      <c r="V24" s="19">
        <v>5.5199999999999999E-2</v>
      </c>
      <c r="W24" s="19">
        <v>5.5300000000000002E-2</v>
      </c>
      <c r="X24" s="31">
        <v>5.5300000000000002E-2</v>
      </c>
    </row>
    <row r="25" spans="1:24" x14ac:dyDescent="0.2">
      <c r="A25" t="e">
        <f>+_xlfn.XLOOKUP(E25,#REF!,#REF!,"",0)</f>
        <v>#REF!</v>
      </c>
      <c r="C25" s="42" t="s">
        <v>258</v>
      </c>
      <c r="D25" t="s">
        <v>301</v>
      </c>
      <c r="E25" t="s">
        <v>259</v>
      </c>
      <c r="G25" s="2" t="s">
        <v>222</v>
      </c>
      <c r="H25" s="2" t="s">
        <v>222</v>
      </c>
      <c r="I25" s="2" t="s">
        <v>222</v>
      </c>
      <c r="J25" s="2" t="s">
        <v>222</v>
      </c>
      <c r="K25" s="2" t="s">
        <v>222</v>
      </c>
      <c r="L25" s="2" t="s">
        <v>222</v>
      </c>
      <c r="M25" s="2">
        <v>8</v>
      </c>
      <c r="N25" s="2">
        <v>8</v>
      </c>
      <c r="O25" s="2">
        <v>6</v>
      </c>
      <c r="P25" s="2">
        <v>6</v>
      </c>
      <c r="Q25" s="2">
        <v>7</v>
      </c>
      <c r="R25" s="2"/>
      <c r="S25" s="19" t="s">
        <v>222</v>
      </c>
      <c r="T25" s="19" t="s">
        <v>222</v>
      </c>
      <c r="U25" s="19" t="s">
        <v>222</v>
      </c>
      <c r="V25" s="19" t="s">
        <v>222</v>
      </c>
      <c r="W25" s="19" t="s">
        <v>222</v>
      </c>
      <c r="X25" s="31" t="s">
        <v>222</v>
      </c>
    </row>
    <row r="26" spans="1:24" x14ac:dyDescent="0.2">
      <c r="A26" t="e">
        <f>+_xlfn.XLOOKUP(E26,#REF!,#REF!,"",0)</f>
        <v>#REF!</v>
      </c>
      <c r="C26" s="42" t="s">
        <v>164</v>
      </c>
      <c r="D26" t="s">
        <v>107</v>
      </c>
      <c r="E26" t="s">
        <v>108</v>
      </c>
      <c r="G26" s="2" t="s">
        <v>222</v>
      </c>
      <c r="H26" s="2">
        <v>5</v>
      </c>
      <c r="I26" s="2">
        <v>7</v>
      </c>
      <c r="J26" s="2">
        <v>6</v>
      </c>
      <c r="K26" s="2">
        <v>5</v>
      </c>
      <c r="L26" s="2">
        <v>5</v>
      </c>
      <c r="M26" s="2">
        <v>7</v>
      </c>
      <c r="N26" s="2">
        <v>7</v>
      </c>
      <c r="O26" s="2">
        <v>5</v>
      </c>
      <c r="P26" s="2">
        <v>5</v>
      </c>
      <c r="Q26" s="2">
        <v>7</v>
      </c>
      <c r="R26" s="2"/>
      <c r="S26" s="19">
        <v>3.5000000000000003E-2</v>
      </c>
      <c r="T26" s="19">
        <v>3.5000000000000003E-2</v>
      </c>
      <c r="U26" s="19">
        <v>3.0300000000000001E-2</v>
      </c>
      <c r="V26" s="19">
        <v>3.0300000000000001E-2</v>
      </c>
      <c r="W26" s="19">
        <v>2.4299999999999999E-2</v>
      </c>
      <c r="X26" s="31">
        <v>2.4299999999999999E-2</v>
      </c>
    </row>
    <row r="27" spans="1:24" x14ac:dyDescent="0.2">
      <c r="A27" t="e">
        <f>+_xlfn.XLOOKUP(E27,#REF!,#REF!,"",0)</f>
        <v>#REF!</v>
      </c>
      <c r="C27" s="42" t="s">
        <v>31</v>
      </c>
      <c r="D27" t="s">
        <v>354</v>
      </c>
      <c r="E27" t="s">
        <v>32</v>
      </c>
      <c r="G27" s="2">
        <v>1</v>
      </c>
      <c r="H27" s="2">
        <v>7</v>
      </c>
      <c r="I27" s="2">
        <v>4</v>
      </c>
      <c r="J27" s="2">
        <v>4</v>
      </c>
      <c r="K27" s="2">
        <v>1</v>
      </c>
      <c r="L27" s="2">
        <v>1</v>
      </c>
      <c r="M27" s="2">
        <v>3</v>
      </c>
      <c r="N27" s="2">
        <v>6</v>
      </c>
      <c r="O27" s="2">
        <v>7</v>
      </c>
      <c r="P27" s="2">
        <v>5</v>
      </c>
      <c r="Q27" s="2">
        <v>7</v>
      </c>
      <c r="R27" s="2"/>
      <c r="S27" s="19">
        <v>0.10580000000000001</v>
      </c>
      <c r="T27" s="19">
        <v>0.10580000000000001</v>
      </c>
      <c r="U27" s="19">
        <v>0.1024</v>
      </c>
      <c r="V27" s="19">
        <v>0.1024</v>
      </c>
      <c r="W27" s="19">
        <v>0.08</v>
      </c>
      <c r="X27" s="31">
        <v>0.08</v>
      </c>
    </row>
    <row r="28" spans="1:24" x14ac:dyDescent="0.2">
      <c r="A28" t="e">
        <f>+_xlfn.XLOOKUP(E28,#REF!,#REF!,"",0)</f>
        <v>#REF!</v>
      </c>
      <c r="C28" s="42" t="s">
        <v>35</v>
      </c>
      <c r="D28" t="s">
        <v>381</v>
      </c>
      <c r="E28" t="s">
        <v>36</v>
      </c>
      <c r="G28" s="2">
        <v>5</v>
      </c>
      <c r="H28" s="2">
        <v>5</v>
      </c>
      <c r="I28" s="2">
        <v>6</v>
      </c>
      <c r="J28" s="2">
        <v>5</v>
      </c>
      <c r="K28" s="2">
        <v>5</v>
      </c>
      <c r="L28" s="2">
        <v>5</v>
      </c>
      <c r="M28" s="2">
        <v>6</v>
      </c>
      <c r="N28" s="2">
        <v>8</v>
      </c>
      <c r="O28" s="2">
        <v>9</v>
      </c>
      <c r="P28" s="2">
        <v>7</v>
      </c>
      <c r="Q28" s="2">
        <v>7</v>
      </c>
      <c r="R28" s="2"/>
      <c r="S28" s="19">
        <v>5.33E-2</v>
      </c>
      <c r="T28" s="19">
        <v>5.33E-2</v>
      </c>
      <c r="U28" s="19">
        <v>5.2999999999999999E-2</v>
      </c>
      <c r="V28" s="19">
        <v>5.2999999999999999E-2</v>
      </c>
      <c r="W28" s="19">
        <v>2.9100000000000001E-2</v>
      </c>
      <c r="X28" s="31">
        <v>2.9100000000000001E-2</v>
      </c>
    </row>
    <row r="29" spans="1:24" x14ac:dyDescent="0.2">
      <c r="A29" t="e">
        <f>+_xlfn.XLOOKUP(E29,#REF!,#REF!,"",0)</f>
        <v>#REF!</v>
      </c>
      <c r="C29" s="42" t="s">
        <v>204</v>
      </c>
      <c r="D29" t="s">
        <v>47</v>
      </c>
      <c r="E29" t="s">
        <v>48</v>
      </c>
      <c r="G29" s="2">
        <v>4</v>
      </c>
      <c r="H29" s="2">
        <v>7</v>
      </c>
      <c r="I29" s="2">
        <v>6</v>
      </c>
      <c r="J29" s="2">
        <v>5</v>
      </c>
      <c r="K29" s="2">
        <v>4</v>
      </c>
      <c r="L29" s="2">
        <v>4</v>
      </c>
      <c r="M29" s="2">
        <v>5</v>
      </c>
      <c r="N29" s="2">
        <v>5</v>
      </c>
      <c r="O29" s="2">
        <v>6</v>
      </c>
      <c r="P29" s="2">
        <v>5</v>
      </c>
      <c r="Q29" s="2">
        <v>7</v>
      </c>
      <c r="R29" s="2"/>
      <c r="S29" s="19">
        <v>3.1E-2</v>
      </c>
      <c r="T29" s="19">
        <v>2.4500000000000001E-2</v>
      </c>
      <c r="U29" s="19">
        <v>4.7100000000000003E-2</v>
      </c>
      <c r="V29" s="19">
        <v>2.75E-2</v>
      </c>
      <c r="W29" s="19">
        <v>6.13E-2</v>
      </c>
      <c r="X29" s="31">
        <v>3.4099999999999998E-2</v>
      </c>
    </row>
    <row r="30" spans="1:24" x14ac:dyDescent="0.2">
      <c r="A30" t="e">
        <f>+_xlfn.XLOOKUP(E30,#REF!,#REF!,"",0)</f>
        <v>#REF!</v>
      </c>
      <c r="C30" s="42" t="s">
        <v>84</v>
      </c>
      <c r="D30" t="s">
        <v>400</v>
      </c>
      <c r="E30" t="s">
        <v>85</v>
      </c>
      <c r="G30" s="2">
        <v>3</v>
      </c>
      <c r="H30" s="2" t="s">
        <v>222</v>
      </c>
      <c r="I30" s="2">
        <v>4</v>
      </c>
      <c r="J30" s="2">
        <v>4</v>
      </c>
      <c r="K30" s="2">
        <v>6</v>
      </c>
      <c r="L30" s="2">
        <v>6</v>
      </c>
      <c r="M30" s="2">
        <v>5</v>
      </c>
      <c r="N30" s="2">
        <v>6</v>
      </c>
      <c r="O30" s="2">
        <v>6</v>
      </c>
      <c r="P30" s="2">
        <v>4</v>
      </c>
      <c r="Q30" s="2">
        <v>7</v>
      </c>
      <c r="R30" s="2"/>
      <c r="S30" s="19">
        <v>5.04E-2</v>
      </c>
      <c r="T30" s="19">
        <v>5.04E-2</v>
      </c>
      <c r="U30" s="19">
        <v>5.5899999999999998E-2</v>
      </c>
      <c r="V30" s="19">
        <v>5.5899999999999998E-2</v>
      </c>
      <c r="W30" s="19">
        <v>6.2399999999999997E-2</v>
      </c>
      <c r="X30" s="31">
        <v>6.2399999999999997E-2</v>
      </c>
    </row>
    <row r="31" spans="1:24" x14ac:dyDescent="0.2">
      <c r="A31" t="e">
        <f>+_xlfn.XLOOKUP(E31,#REF!,#REF!,"",0)</f>
        <v>#REF!</v>
      </c>
      <c r="C31" s="42" t="s">
        <v>86</v>
      </c>
      <c r="D31" t="s">
        <v>398</v>
      </c>
      <c r="E31" t="s">
        <v>87</v>
      </c>
      <c r="G31" s="2">
        <v>3</v>
      </c>
      <c r="H31" s="2" t="s">
        <v>222</v>
      </c>
      <c r="I31" s="2">
        <v>5</v>
      </c>
      <c r="J31" s="2">
        <v>8</v>
      </c>
      <c r="K31" s="2">
        <v>4</v>
      </c>
      <c r="L31" s="2">
        <v>4</v>
      </c>
      <c r="M31" s="2">
        <v>6</v>
      </c>
      <c r="N31" s="2">
        <v>5</v>
      </c>
      <c r="O31" s="2">
        <v>7</v>
      </c>
      <c r="P31" s="2">
        <v>2</v>
      </c>
      <c r="Q31" s="2">
        <v>7</v>
      </c>
      <c r="R31" s="2"/>
      <c r="S31" s="19">
        <v>5.5E-2</v>
      </c>
      <c r="T31" s="19">
        <v>5.5E-2</v>
      </c>
      <c r="U31" s="19">
        <v>8.1100000000000005E-2</v>
      </c>
      <c r="V31" s="19">
        <v>8.1100000000000005E-2</v>
      </c>
      <c r="W31" s="19">
        <v>9.1800000000000007E-2</v>
      </c>
      <c r="X31" s="31">
        <v>9.1800000000000007E-2</v>
      </c>
    </row>
    <row r="32" spans="1:24" x14ac:dyDescent="0.2">
      <c r="A32" t="e">
        <f>+_xlfn.XLOOKUP(E32,#REF!,#REF!,"",0)</f>
        <v>#REF!</v>
      </c>
      <c r="C32" s="42" t="s">
        <v>284</v>
      </c>
      <c r="D32" t="s">
        <v>97</v>
      </c>
      <c r="E32" t="s">
        <v>98</v>
      </c>
      <c r="G32" s="2" t="s">
        <v>222</v>
      </c>
      <c r="H32" s="2" t="s">
        <v>222</v>
      </c>
      <c r="I32" s="2">
        <v>3</v>
      </c>
      <c r="J32" s="2">
        <v>4</v>
      </c>
      <c r="K32" s="2">
        <v>4</v>
      </c>
      <c r="L32" s="2">
        <v>4</v>
      </c>
      <c r="M32" s="2">
        <v>5</v>
      </c>
      <c r="N32" s="2">
        <v>6</v>
      </c>
      <c r="O32" s="2">
        <v>6</v>
      </c>
      <c r="P32" s="2">
        <v>6</v>
      </c>
      <c r="Q32" s="2">
        <v>6</v>
      </c>
      <c r="R32" s="2"/>
      <c r="S32" s="19">
        <v>6.4899999999999999E-2</v>
      </c>
      <c r="T32" s="19">
        <v>6.4899999999999999E-2</v>
      </c>
      <c r="U32" s="19">
        <v>6.6799999999999998E-2</v>
      </c>
      <c r="V32" s="19">
        <v>6.6799999999999998E-2</v>
      </c>
      <c r="W32" s="19">
        <v>6.7699999999999996E-2</v>
      </c>
      <c r="X32" s="31">
        <v>6.7699999999999996E-2</v>
      </c>
    </row>
    <row r="33" spans="1:24" x14ac:dyDescent="0.2">
      <c r="A33" t="e">
        <f>+_xlfn.XLOOKUP(E33,#REF!,#REF!,"",0)</f>
        <v>#REF!</v>
      </c>
      <c r="C33" s="42" t="s">
        <v>245</v>
      </c>
      <c r="D33" t="s">
        <v>129</v>
      </c>
      <c r="E33" t="s">
        <v>130</v>
      </c>
      <c r="G33" s="2" t="s">
        <v>222</v>
      </c>
      <c r="H33" s="2">
        <v>7</v>
      </c>
      <c r="I33" s="2">
        <v>5</v>
      </c>
      <c r="J33" s="2">
        <v>5</v>
      </c>
      <c r="K33" s="2">
        <v>4</v>
      </c>
      <c r="L33" s="2">
        <v>4</v>
      </c>
      <c r="M33" s="2">
        <v>6</v>
      </c>
      <c r="N33" s="2">
        <v>6</v>
      </c>
      <c r="O33" s="2">
        <v>6</v>
      </c>
      <c r="P33" s="2">
        <v>5</v>
      </c>
      <c r="Q33" s="2">
        <v>6</v>
      </c>
      <c r="R33" s="2"/>
      <c r="S33" s="19">
        <v>6.3200000000000006E-2</v>
      </c>
      <c r="T33" s="19">
        <v>5.28E-2</v>
      </c>
      <c r="U33" s="19">
        <v>8.3699999999999997E-2</v>
      </c>
      <c r="V33" s="19">
        <v>5.7599999999999998E-2</v>
      </c>
      <c r="W33" s="19">
        <v>6.3299999999999995E-2</v>
      </c>
      <c r="X33" s="31">
        <v>5.0500000000000003E-2</v>
      </c>
    </row>
    <row r="34" spans="1:24" x14ac:dyDescent="0.2">
      <c r="A34" t="e">
        <f>+_xlfn.XLOOKUP(E34,#REF!,#REF!,"",0)</f>
        <v>#REF!</v>
      </c>
      <c r="C34" s="42" t="s">
        <v>143</v>
      </c>
      <c r="D34" t="s">
        <v>59</v>
      </c>
      <c r="E34" t="s">
        <v>60</v>
      </c>
      <c r="G34" s="2">
        <v>4</v>
      </c>
      <c r="H34" s="2" t="s">
        <v>222</v>
      </c>
      <c r="I34" s="2">
        <v>6</v>
      </c>
      <c r="J34" s="2">
        <v>6</v>
      </c>
      <c r="K34" s="2">
        <v>3</v>
      </c>
      <c r="L34" s="2">
        <v>3</v>
      </c>
      <c r="M34" s="2">
        <v>4</v>
      </c>
      <c r="N34" s="2">
        <v>4</v>
      </c>
      <c r="O34" s="2">
        <v>6</v>
      </c>
      <c r="P34" s="2">
        <v>6</v>
      </c>
      <c r="Q34" s="2">
        <v>6</v>
      </c>
      <c r="R34" s="2"/>
      <c r="S34" s="19">
        <v>2.5499999999999998E-2</v>
      </c>
      <c r="T34" s="19">
        <v>2.1700000000000001E-2</v>
      </c>
      <c r="U34" s="19">
        <v>2.75E-2</v>
      </c>
      <c r="V34" s="19">
        <v>2.3E-2</v>
      </c>
      <c r="W34" s="19">
        <v>3.6700000000000003E-2</v>
      </c>
      <c r="X34" s="31">
        <v>2.7699999999999999E-2</v>
      </c>
    </row>
    <row r="35" spans="1:24" x14ac:dyDescent="0.2">
      <c r="A35" t="e">
        <f>+_xlfn.XLOOKUP(E35,#REF!,#REF!,"",0)</f>
        <v>#REF!</v>
      </c>
      <c r="C35" s="42" t="s">
        <v>144</v>
      </c>
      <c r="D35" t="s">
        <v>58</v>
      </c>
      <c r="E35" t="s">
        <v>131</v>
      </c>
      <c r="G35" s="2">
        <v>5</v>
      </c>
      <c r="H35" s="2">
        <v>7</v>
      </c>
      <c r="I35" s="2">
        <v>4</v>
      </c>
      <c r="J35" s="2">
        <v>5</v>
      </c>
      <c r="K35" s="2">
        <v>4</v>
      </c>
      <c r="L35" s="2">
        <v>4</v>
      </c>
      <c r="M35" s="2">
        <v>5</v>
      </c>
      <c r="N35" s="2">
        <v>4</v>
      </c>
      <c r="O35" s="2">
        <v>3</v>
      </c>
      <c r="P35" s="2">
        <v>6</v>
      </c>
      <c r="Q35" s="2">
        <v>6</v>
      </c>
      <c r="R35" s="2"/>
      <c r="S35" s="19">
        <v>4.6699999999999998E-2</v>
      </c>
      <c r="T35" s="19">
        <v>3.27E-2</v>
      </c>
      <c r="U35" s="19">
        <v>6.6699999999999995E-2</v>
      </c>
      <c r="V35" s="19">
        <v>4.3400000000000001E-2</v>
      </c>
      <c r="W35" s="19">
        <v>6.6199999999999995E-2</v>
      </c>
      <c r="X35" s="31">
        <v>5.3900000000000003E-2</v>
      </c>
    </row>
    <row r="36" spans="1:24" x14ac:dyDescent="0.2">
      <c r="A36" t="e">
        <f>+_xlfn.XLOOKUP(E36,#REF!,#REF!,"",0)</f>
        <v>#REF!</v>
      </c>
      <c r="C36" s="42" t="s">
        <v>147</v>
      </c>
      <c r="D36" t="s">
        <v>433</v>
      </c>
      <c r="E36" t="s">
        <v>104</v>
      </c>
      <c r="G36" s="2">
        <v>1</v>
      </c>
      <c r="H36" s="2" t="s">
        <v>222</v>
      </c>
      <c r="I36" s="2">
        <v>5</v>
      </c>
      <c r="J36" s="2">
        <v>5</v>
      </c>
      <c r="K36" s="2">
        <v>1</v>
      </c>
      <c r="L36" s="2">
        <v>1</v>
      </c>
      <c r="M36" s="2">
        <v>5</v>
      </c>
      <c r="N36" s="2">
        <v>2</v>
      </c>
      <c r="O36" s="2">
        <v>5</v>
      </c>
      <c r="P36" s="2">
        <v>6</v>
      </c>
      <c r="Q36" s="2">
        <v>6</v>
      </c>
      <c r="R36" s="2"/>
      <c r="S36" s="19">
        <v>0.1026</v>
      </c>
      <c r="T36" s="19">
        <v>8.1799999999999998E-2</v>
      </c>
      <c r="U36" s="19">
        <v>0.1414</v>
      </c>
      <c r="V36" s="19">
        <v>8.77E-2</v>
      </c>
      <c r="W36" s="19">
        <v>0.13700000000000001</v>
      </c>
      <c r="X36" s="31">
        <v>0.12620000000000001</v>
      </c>
    </row>
    <row r="37" spans="1:24" x14ac:dyDescent="0.2">
      <c r="A37" t="e">
        <f>+_xlfn.XLOOKUP(E37,#REF!,#REF!,"",0)</f>
        <v>#REF!</v>
      </c>
      <c r="C37" s="42" t="s">
        <v>160</v>
      </c>
      <c r="D37" t="s">
        <v>102</v>
      </c>
      <c r="E37" t="s">
        <v>103</v>
      </c>
      <c r="G37" s="2" t="s">
        <v>222</v>
      </c>
      <c r="H37" s="2" t="s">
        <v>222</v>
      </c>
      <c r="I37" s="2">
        <v>6</v>
      </c>
      <c r="J37" s="2">
        <v>6</v>
      </c>
      <c r="K37" s="2">
        <v>6</v>
      </c>
      <c r="L37" s="2">
        <v>6</v>
      </c>
      <c r="M37" s="2">
        <v>6</v>
      </c>
      <c r="N37" s="2">
        <v>6</v>
      </c>
      <c r="O37" s="2">
        <v>6</v>
      </c>
      <c r="P37" s="2">
        <v>6</v>
      </c>
      <c r="Q37" s="2">
        <v>6</v>
      </c>
      <c r="R37" s="2"/>
      <c r="S37" s="19" t="s">
        <v>222</v>
      </c>
      <c r="T37" s="19" t="s">
        <v>222</v>
      </c>
      <c r="U37" s="19" t="s">
        <v>222</v>
      </c>
      <c r="V37" s="19" t="s">
        <v>222</v>
      </c>
      <c r="W37" s="19" t="s">
        <v>222</v>
      </c>
      <c r="X37" s="31" t="s">
        <v>222</v>
      </c>
    </row>
    <row r="38" spans="1:24" x14ac:dyDescent="0.2">
      <c r="A38" t="e">
        <f>+_xlfn.XLOOKUP(E38,#REF!,#REF!,"",0)</f>
        <v>#REF!</v>
      </c>
      <c r="C38" s="42" t="s">
        <v>307</v>
      </c>
      <c r="D38" t="s">
        <v>18</v>
      </c>
      <c r="E38" t="s">
        <v>19</v>
      </c>
      <c r="G38" s="2">
        <v>3</v>
      </c>
      <c r="H38" s="2">
        <v>7</v>
      </c>
      <c r="I38" s="2">
        <v>7</v>
      </c>
      <c r="J38" s="2">
        <v>7</v>
      </c>
      <c r="K38" s="2">
        <v>4</v>
      </c>
      <c r="L38" s="2">
        <v>4</v>
      </c>
      <c r="M38" s="2">
        <v>5</v>
      </c>
      <c r="N38" s="2">
        <v>5</v>
      </c>
      <c r="O38" s="2">
        <v>5</v>
      </c>
      <c r="P38" s="2">
        <v>5</v>
      </c>
      <c r="Q38" s="2">
        <v>6</v>
      </c>
      <c r="R38" s="2"/>
      <c r="S38" s="19">
        <v>3.1800000000000002E-2</v>
      </c>
      <c r="T38" s="19">
        <v>2.4799999999999999E-2</v>
      </c>
      <c r="U38" s="19">
        <v>4.8399999999999999E-2</v>
      </c>
      <c r="V38" s="19">
        <v>3.0800000000000001E-2</v>
      </c>
      <c r="W38" s="19">
        <v>5.5599999999999997E-2</v>
      </c>
      <c r="X38" s="31">
        <v>4.8099999999999997E-2</v>
      </c>
    </row>
    <row r="39" spans="1:24" x14ac:dyDescent="0.2">
      <c r="A39" t="e">
        <f>+_xlfn.XLOOKUP(E39,#REF!,#REF!,"",0)</f>
        <v>#REF!</v>
      </c>
      <c r="C39" s="42" t="s">
        <v>173</v>
      </c>
      <c r="D39" t="s">
        <v>40</v>
      </c>
      <c r="E39" t="s">
        <v>41</v>
      </c>
      <c r="G39" s="2">
        <v>3</v>
      </c>
      <c r="H39" s="2">
        <v>7</v>
      </c>
      <c r="I39" s="2">
        <v>5</v>
      </c>
      <c r="J39" s="2">
        <v>5</v>
      </c>
      <c r="K39" s="2">
        <v>4</v>
      </c>
      <c r="L39" s="2">
        <v>4</v>
      </c>
      <c r="M39" s="2">
        <v>5</v>
      </c>
      <c r="N39" s="2">
        <v>3</v>
      </c>
      <c r="O39" s="2">
        <v>5</v>
      </c>
      <c r="P39" s="2">
        <v>5</v>
      </c>
      <c r="Q39" s="2">
        <v>6</v>
      </c>
      <c r="R39" s="2"/>
      <c r="S39" s="19">
        <v>5.45E-2</v>
      </c>
      <c r="T39" s="19">
        <v>4.07E-2</v>
      </c>
      <c r="U39" s="19">
        <v>7.9299999999999995E-2</v>
      </c>
      <c r="V39" s="19">
        <v>4.7899999999999998E-2</v>
      </c>
      <c r="W39" s="19">
        <v>7.1300000000000002E-2</v>
      </c>
      <c r="X39" s="31">
        <v>5.6800000000000003E-2</v>
      </c>
    </row>
    <row r="40" spans="1:24" x14ac:dyDescent="0.2">
      <c r="A40" t="e">
        <f>+_xlfn.XLOOKUP(E40,#REF!,#REF!,"",0)</f>
        <v>#REF!</v>
      </c>
      <c r="C40" s="42" t="s">
        <v>246</v>
      </c>
      <c r="D40" t="s">
        <v>56</v>
      </c>
      <c r="E40" t="s">
        <v>57</v>
      </c>
      <c r="G40" s="2">
        <v>5</v>
      </c>
      <c r="H40" s="2" t="s">
        <v>222</v>
      </c>
      <c r="I40" s="2">
        <v>7</v>
      </c>
      <c r="J40" s="2">
        <v>7</v>
      </c>
      <c r="K40" s="2">
        <v>3</v>
      </c>
      <c r="L40" s="2">
        <v>3</v>
      </c>
      <c r="M40" s="2">
        <v>4</v>
      </c>
      <c r="N40" s="2">
        <v>7</v>
      </c>
      <c r="O40" s="2">
        <v>6</v>
      </c>
      <c r="P40" s="2">
        <v>7</v>
      </c>
      <c r="Q40" s="2">
        <v>6</v>
      </c>
      <c r="R40" s="2"/>
      <c r="S40" s="19" t="s">
        <v>222</v>
      </c>
      <c r="T40" s="19" t="s">
        <v>222</v>
      </c>
      <c r="U40" s="19" t="s">
        <v>222</v>
      </c>
      <c r="V40" s="19" t="s">
        <v>222</v>
      </c>
      <c r="W40" s="19" t="s">
        <v>222</v>
      </c>
      <c r="X40" s="31" t="s">
        <v>222</v>
      </c>
    </row>
    <row r="41" spans="1:24" x14ac:dyDescent="0.2">
      <c r="A41" t="e">
        <f>+_xlfn.XLOOKUP(E41,#REF!,#REF!,"",0)</f>
        <v>#REF!</v>
      </c>
      <c r="C41" s="42" t="s">
        <v>182</v>
      </c>
      <c r="D41" t="s">
        <v>394</v>
      </c>
      <c r="E41" t="s">
        <v>117</v>
      </c>
      <c r="G41" s="2" t="s">
        <v>222</v>
      </c>
      <c r="H41" s="2" t="s">
        <v>222</v>
      </c>
      <c r="I41" s="2">
        <v>4</v>
      </c>
      <c r="J41" s="2">
        <v>3</v>
      </c>
      <c r="K41" s="2">
        <v>4</v>
      </c>
      <c r="L41" s="2">
        <v>4</v>
      </c>
      <c r="M41" s="2">
        <v>6</v>
      </c>
      <c r="N41" s="2">
        <v>6</v>
      </c>
      <c r="O41" s="2">
        <v>6</v>
      </c>
      <c r="P41" s="2">
        <v>5</v>
      </c>
      <c r="Q41" s="2">
        <v>6</v>
      </c>
      <c r="R41" s="2"/>
      <c r="S41" s="19">
        <v>4.3099999999999999E-2</v>
      </c>
      <c r="T41" s="19">
        <v>4.3099999999999999E-2</v>
      </c>
      <c r="U41" s="19">
        <v>4.2799999999999998E-2</v>
      </c>
      <c r="V41" s="19">
        <v>4.2799999999999998E-2</v>
      </c>
      <c r="W41" s="19">
        <v>4.1500000000000002E-2</v>
      </c>
      <c r="X41" s="31">
        <v>4.1500000000000002E-2</v>
      </c>
    </row>
    <row r="42" spans="1:24" x14ac:dyDescent="0.2">
      <c r="A42" t="e">
        <f>+_xlfn.XLOOKUP(E42,#REF!,#REF!,"",0)</f>
        <v>#REF!</v>
      </c>
      <c r="C42" s="42" t="s">
        <v>195</v>
      </c>
      <c r="D42" t="s">
        <v>436</v>
      </c>
      <c r="E42" t="s">
        <v>72</v>
      </c>
      <c r="G42" s="2">
        <v>1</v>
      </c>
      <c r="H42" s="2" t="s">
        <v>222</v>
      </c>
      <c r="I42" s="2">
        <v>3</v>
      </c>
      <c r="J42" s="2">
        <v>6</v>
      </c>
      <c r="K42" s="2">
        <v>0</v>
      </c>
      <c r="L42" s="2">
        <v>0</v>
      </c>
      <c r="M42" s="2">
        <v>4</v>
      </c>
      <c r="N42" s="2">
        <v>4</v>
      </c>
      <c r="O42" s="2">
        <v>6</v>
      </c>
      <c r="P42" s="2">
        <v>6</v>
      </c>
      <c r="Q42" s="2">
        <v>6</v>
      </c>
      <c r="R42" s="2"/>
      <c r="S42" s="19">
        <v>0.22550000000000001</v>
      </c>
      <c r="T42" s="19">
        <v>0.19239999999999999</v>
      </c>
      <c r="U42" s="19">
        <v>0.31490000000000001</v>
      </c>
      <c r="V42" s="19">
        <v>0.20899999999999999</v>
      </c>
      <c r="W42" s="19">
        <v>0.31869999999999998</v>
      </c>
      <c r="X42" s="31">
        <v>0.26479999999999998</v>
      </c>
    </row>
    <row r="43" spans="1:24" x14ac:dyDescent="0.2">
      <c r="A43" t="e">
        <f>+_xlfn.XLOOKUP(E43,#REF!,#REF!,"",0)</f>
        <v>#REF!</v>
      </c>
      <c r="C43" s="42" t="s">
        <v>200</v>
      </c>
      <c r="D43" t="s">
        <v>135</v>
      </c>
      <c r="E43" t="s">
        <v>34</v>
      </c>
      <c r="G43" s="2">
        <v>2</v>
      </c>
      <c r="H43" s="2">
        <v>7</v>
      </c>
      <c r="I43" s="2">
        <v>5</v>
      </c>
      <c r="J43" s="2">
        <v>6</v>
      </c>
      <c r="K43" s="2">
        <v>5</v>
      </c>
      <c r="L43" s="2">
        <v>5</v>
      </c>
      <c r="M43" s="2">
        <v>6</v>
      </c>
      <c r="N43" s="2">
        <v>3</v>
      </c>
      <c r="O43" s="2">
        <v>4</v>
      </c>
      <c r="P43" s="2">
        <v>5</v>
      </c>
      <c r="Q43" s="2">
        <v>6</v>
      </c>
      <c r="R43" s="2"/>
      <c r="S43" s="19">
        <v>5.79E-2</v>
      </c>
      <c r="T43" s="19">
        <v>4.65E-2</v>
      </c>
      <c r="U43" s="19">
        <v>7.3899999999999993E-2</v>
      </c>
      <c r="V43" s="19">
        <v>4.2099999999999999E-2</v>
      </c>
      <c r="W43" s="19">
        <v>9.0999999999999998E-2</v>
      </c>
      <c r="X43" s="31">
        <v>6.0900000000000003E-2</v>
      </c>
    </row>
    <row r="44" spans="1:24" x14ac:dyDescent="0.2">
      <c r="A44" t="e">
        <f>+_xlfn.XLOOKUP(E44,#REF!,#REF!,"",0)</f>
        <v>#REF!</v>
      </c>
      <c r="C44" s="42" t="s">
        <v>189</v>
      </c>
      <c r="D44" t="s">
        <v>243</v>
      </c>
      <c r="E44" t="s">
        <v>64</v>
      </c>
      <c r="G44" s="2">
        <v>4</v>
      </c>
      <c r="H44" s="2">
        <v>7</v>
      </c>
      <c r="I44" s="2">
        <v>7</v>
      </c>
      <c r="J44" s="2">
        <v>6</v>
      </c>
      <c r="K44" s="2">
        <v>3</v>
      </c>
      <c r="L44" s="2">
        <v>3</v>
      </c>
      <c r="M44" s="2">
        <v>6</v>
      </c>
      <c r="N44" s="2">
        <v>6</v>
      </c>
      <c r="O44" s="2">
        <v>5</v>
      </c>
      <c r="P44" s="2">
        <v>6</v>
      </c>
      <c r="Q44" s="2">
        <v>6</v>
      </c>
      <c r="R44" s="2"/>
      <c r="S44" s="19">
        <v>0.11799999999999999</v>
      </c>
      <c r="T44" s="19">
        <v>9.5600000000000004E-2</v>
      </c>
      <c r="U44" s="19">
        <v>0.14510000000000001</v>
      </c>
      <c r="V44" s="19">
        <v>9.6500000000000002E-2</v>
      </c>
      <c r="W44" s="19">
        <v>0.12039999999999999</v>
      </c>
      <c r="X44" s="31">
        <v>8.5199999999999998E-2</v>
      </c>
    </row>
    <row r="45" spans="1:24" x14ac:dyDescent="0.2">
      <c r="A45" t="e">
        <f>+_xlfn.XLOOKUP(E45,#REF!,#REF!,"",0)</f>
        <v>#REF!</v>
      </c>
      <c r="C45" s="42" t="s">
        <v>126</v>
      </c>
      <c r="D45" t="s">
        <v>375</v>
      </c>
      <c r="E45" t="s">
        <v>127</v>
      </c>
      <c r="G45" s="2" t="s">
        <v>222</v>
      </c>
      <c r="H45" s="2" t="s">
        <v>222</v>
      </c>
      <c r="I45" s="2">
        <v>4</v>
      </c>
      <c r="J45" s="2">
        <v>5</v>
      </c>
      <c r="K45" s="2">
        <v>7</v>
      </c>
      <c r="L45" s="2">
        <v>7</v>
      </c>
      <c r="M45" s="2">
        <v>7</v>
      </c>
      <c r="N45" s="2">
        <v>7</v>
      </c>
      <c r="O45" s="2">
        <v>7</v>
      </c>
      <c r="P45" s="2">
        <v>6</v>
      </c>
      <c r="Q45" s="2">
        <v>6</v>
      </c>
      <c r="R45" s="2"/>
      <c r="S45" s="19">
        <v>0.1019</v>
      </c>
      <c r="T45" s="19">
        <v>0.1019</v>
      </c>
      <c r="U45" s="19">
        <v>0.1119</v>
      </c>
      <c r="V45" s="19">
        <v>0.1119</v>
      </c>
      <c r="W45" s="19">
        <v>0.1187</v>
      </c>
      <c r="X45" s="31">
        <v>0.1187</v>
      </c>
    </row>
    <row r="46" spans="1:24" x14ac:dyDescent="0.2">
      <c r="A46" t="e">
        <f>+_xlfn.XLOOKUP(E46,#REF!,#REF!,"",0)</f>
        <v>#REF!</v>
      </c>
      <c r="C46" s="42" t="s">
        <v>306</v>
      </c>
      <c r="D46" t="s">
        <v>432</v>
      </c>
      <c r="E46" t="s">
        <v>128</v>
      </c>
      <c r="G46" s="2">
        <v>2</v>
      </c>
      <c r="H46" s="2">
        <v>7</v>
      </c>
      <c r="I46" s="2">
        <v>7</v>
      </c>
      <c r="J46" s="2">
        <v>6</v>
      </c>
      <c r="K46" s="2">
        <v>1</v>
      </c>
      <c r="L46" s="2">
        <v>1</v>
      </c>
      <c r="M46" s="2">
        <v>4</v>
      </c>
      <c r="N46" s="2">
        <v>6</v>
      </c>
      <c r="O46" s="2">
        <v>7</v>
      </c>
      <c r="P46" s="2">
        <v>7</v>
      </c>
      <c r="Q46" s="2">
        <v>6</v>
      </c>
      <c r="R46" s="2"/>
      <c r="S46" s="19" t="s">
        <v>222</v>
      </c>
      <c r="T46" s="19" t="s">
        <v>222</v>
      </c>
      <c r="U46" s="19" t="s">
        <v>222</v>
      </c>
      <c r="V46" s="19" t="s">
        <v>222</v>
      </c>
      <c r="W46" s="19" t="s">
        <v>222</v>
      </c>
      <c r="X46" s="31" t="s">
        <v>222</v>
      </c>
    </row>
    <row r="47" spans="1:24" x14ac:dyDescent="0.2">
      <c r="A47" t="e">
        <f>+_xlfn.XLOOKUP(E47,#REF!,#REF!,"",0)</f>
        <v>#REF!</v>
      </c>
      <c r="C47" s="42" t="s">
        <v>211</v>
      </c>
      <c r="D47" t="s">
        <v>137</v>
      </c>
      <c r="E47" t="s">
        <v>138</v>
      </c>
      <c r="G47" s="2" t="s">
        <v>222</v>
      </c>
      <c r="H47" s="2">
        <v>6</v>
      </c>
      <c r="I47" s="2">
        <v>5</v>
      </c>
      <c r="J47" s="2">
        <v>5</v>
      </c>
      <c r="K47" s="2">
        <v>4</v>
      </c>
      <c r="L47" s="2">
        <v>4</v>
      </c>
      <c r="M47" s="2">
        <v>4</v>
      </c>
      <c r="N47" s="2">
        <v>4</v>
      </c>
      <c r="O47" s="2">
        <v>4</v>
      </c>
      <c r="P47" s="2">
        <v>6</v>
      </c>
      <c r="Q47" s="2">
        <v>6</v>
      </c>
      <c r="R47" s="2"/>
      <c r="S47" s="19">
        <v>3.61E-2</v>
      </c>
      <c r="T47" s="19">
        <v>3.0499999999999999E-2</v>
      </c>
      <c r="U47" s="19">
        <v>4.5100000000000001E-2</v>
      </c>
      <c r="V47" s="19">
        <v>3.3799999999999997E-2</v>
      </c>
      <c r="W47" s="19">
        <v>4.4999999999999998E-2</v>
      </c>
      <c r="X47" s="31">
        <v>3.5400000000000001E-2</v>
      </c>
    </row>
    <row r="48" spans="1:24" x14ac:dyDescent="0.2">
      <c r="A48" t="e">
        <f>+_xlfn.XLOOKUP(E48,#REF!,#REF!,"",0)</f>
        <v>#REF!</v>
      </c>
      <c r="C48" s="42" t="s">
        <v>93</v>
      </c>
      <c r="D48" t="s">
        <v>399</v>
      </c>
      <c r="E48" t="s">
        <v>94</v>
      </c>
      <c r="G48" s="2">
        <v>1</v>
      </c>
      <c r="H48" s="2" t="s">
        <v>222</v>
      </c>
      <c r="I48" s="2">
        <v>3</v>
      </c>
      <c r="J48" s="2">
        <v>7</v>
      </c>
      <c r="K48" s="2">
        <v>3</v>
      </c>
      <c r="L48" s="2">
        <v>3</v>
      </c>
      <c r="M48" s="2">
        <v>3</v>
      </c>
      <c r="N48" s="2">
        <v>7</v>
      </c>
      <c r="O48" s="2">
        <v>5</v>
      </c>
      <c r="P48" s="2">
        <v>6</v>
      </c>
      <c r="Q48" s="2">
        <v>6</v>
      </c>
      <c r="R48" s="2"/>
      <c r="S48" s="19">
        <v>6.5600000000000006E-2</v>
      </c>
      <c r="T48" s="19">
        <v>6.5600000000000006E-2</v>
      </c>
      <c r="U48" s="19">
        <v>8.4400000000000003E-2</v>
      </c>
      <c r="V48" s="19">
        <v>8.4400000000000003E-2</v>
      </c>
      <c r="W48" s="19">
        <v>7.9399999999999998E-2</v>
      </c>
      <c r="X48" s="31">
        <v>7.9399999999999998E-2</v>
      </c>
    </row>
    <row r="49" spans="1:24" x14ac:dyDescent="0.2">
      <c r="A49" t="e">
        <f>+_xlfn.XLOOKUP(E49,#REF!,#REF!,"",0)</f>
        <v>#REF!</v>
      </c>
      <c r="C49" s="42" t="s">
        <v>146</v>
      </c>
      <c r="D49" t="s">
        <v>434</v>
      </c>
      <c r="E49" t="s">
        <v>14</v>
      </c>
      <c r="G49" s="2">
        <v>1</v>
      </c>
      <c r="H49" s="2" t="s">
        <v>222</v>
      </c>
      <c r="I49" s="2">
        <v>7</v>
      </c>
      <c r="J49" s="2">
        <v>5</v>
      </c>
      <c r="K49" s="2">
        <v>1</v>
      </c>
      <c r="L49" s="2">
        <v>1</v>
      </c>
      <c r="M49" s="2">
        <v>3</v>
      </c>
      <c r="N49" s="2">
        <v>6</v>
      </c>
      <c r="O49" s="2">
        <v>6</v>
      </c>
      <c r="P49" s="2">
        <v>5</v>
      </c>
      <c r="Q49" s="2">
        <v>5</v>
      </c>
      <c r="R49" s="2"/>
      <c r="S49" s="19">
        <v>9.74E-2</v>
      </c>
      <c r="T49" s="19">
        <v>8.1500000000000003E-2</v>
      </c>
      <c r="U49" s="19">
        <v>0.12989999999999999</v>
      </c>
      <c r="V49" s="19">
        <v>9.7900000000000001E-2</v>
      </c>
      <c r="W49" s="19">
        <v>0.1065</v>
      </c>
      <c r="X49" s="31">
        <v>8.9099999999999999E-2</v>
      </c>
    </row>
    <row r="50" spans="1:24" x14ac:dyDescent="0.2">
      <c r="A50" t="e">
        <f>+_xlfn.XLOOKUP(E50,#REF!,#REF!,"",0)</f>
        <v>#REF!</v>
      </c>
      <c r="C50" s="42" t="s">
        <v>148</v>
      </c>
      <c r="D50" t="s">
        <v>132</v>
      </c>
      <c r="E50" t="s">
        <v>2</v>
      </c>
      <c r="G50" s="2">
        <v>1</v>
      </c>
      <c r="H50" s="2" t="s">
        <v>222</v>
      </c>
      <c r="I50" s="2">
        <v>5</v>
      </c>
      <c r="J50" s="2">
        <v>5</v>
      </c>
      <c r="K50" s="2">
        <v>2</v>
      </c>
      <c r="L50" s="2">
        <v>2</v>
      </c>
      <c r="M50" s="2">
        <v>2</v>
      </c>
      <c r="N50" s="2">
        <v>4</v>
      </c>
      <c r="O50" s="2">
        <v>5</v>
      </c>
      <c r="P50" s="2">
        <v>4</v>
      </c>
      <c r="Q50" s="2">
        <v>5</v>
      </c>
      <c r="R50" s="2"/>
      <c r="S50" s="19">
        <v>0.24310000000000001</v>
      </c>
      <c r="T50" s="19">
        <v>0.20860000000000001</v>
      </c>
      <c r="U50" s="19">
        <v>0.32019999999999998</v>
      </c>
      <c r="V50" s="19">
        <v>0.23200000000000001</v>
      </c>
      <c r="W50" s="19">
        <v>0.3488</v>
      </c>
      <c r="X50" s="31">
        <v>0.314</v>
      </c>
    </row>
    <row r="51" spans="1:24" x14ac:dyDescent="0.2">
      <c r="A51" t="e">
        <f>+_xlfn.XLOOKUP(E51,#REF!,#REF!,"",0)</f>
        <v>#REF!</v>
      </c>
      <c r="C51" s="42" t="s">
        <v>149</v>
      </c>
      <c r="D51" t="s">
        <v>435</v>
      </c>
      <c r="E51" t="s">
        <v>15</v>
      </c>
      <c r="G51" s="2">
        <v>0</v>
      </c>
      <c r="H51" s="2" t="s">
        <v>222</v>
      </c>
      <c r="I51" s="2">
        <v>3</v>
      </c>
      <c r="J51" s="2">
        <v>3</v>
      </c>
      <c r="K51" s="2">
        <v>2</v>
      </c>
      <c r="L51" s="2">
        <v>2</v>
      </c>
      <c r="M51" s="2">
        <v>4</v>
      </c>
      <c r="N51" s="2">
        <v>2</v>
      </c>
      <c r="O51" s="2">
        <v>3</v>
      </c>
      <c r="P51" s="2">
        <v>3</v>
      </c>
      <c r="Q51" s="2">
        <v>5</v>
      </c>
      <c r="R51" s="2"/>
      <c r="S51" s="19">
        <v>9.7100000000000006E-2</v>
      </c>
      <c r="T51" s="19">
        <v>8.0799999999999997E-2</v>
      </c>
      <c r="U51" s="19">
        <v>0.1133</v>
      </c>
      <c r="V51" s="19">
        <v>7.6600000000000001E-2</v>
      </c>
      <c r="W51" s="19">
        <v>0.1069</v>
      </c>
      <c r="X51" s="31">
        <v>8.1199999999999994E-2</v>
      </c>
    </row>
    <row r="52" spans="1:24" x14ac:dyDescent="0.2">
      <c r="A52" t="e">
        <f>+_xlfn.XLOOKUP(E52,#REF!,#REF!,"",0)</f>
        <v>#REF!</v>
      </c>
      <c r="C52" s="42" t="s">
        <v>150</v>
      </c>
      <c r="D52" t="s">
        <v>441</v>
      </c>
      <c r="E52" t="s">
        <v>221</v>
      </c>
      <c r="G52" s="2">
        <v>0</v>
      </c>
      <c r="H52" s="2" t="s">
        <v>222</v>
      </c>
      <c r="I52" s="2">
        <v>4</v>
      </c>
      <c r="J52" s="2">
        <v>5</v>
      </c>
      <c r="K52" s="2">
        <v>5</v>
      </c>
      <c r="L52" s="2">
        <v>5</v>
      </c>
      <c r="M52" s="2">
        <v>4</v>
      </c>
      <c r="N52" s="2">
        <v>4</v>
      </c>
      <c r="O52" s="2">
        <v>4</v>
      </c>
      <c r="P52" s="2">
        <v>5</v>
      </c>
      <c r="Q52" s="2">
        <v>5</v>
      </c>
      <c r="R52" s="2"/>
      <c r="S52" s="19">
        <v>4.1000000000000002E-2</v>
      </c>
      <c r="T52" s="19">
        <v>3.0599999999999999E-2</v>
      </c>
      <c r="U52" s="19">
        <v>5.2900000000000003E-2</v>
      </c>
      <c r="V52" s="19">
        <v>3.6200000000000003E-2</v>
      </c>
      <c r="W52" s="19">
        <v>4.2999999999999997E-2</v>
      </c>
      <c r="X52" s="31">
        <v>3.8699999999999998E-2</v>
      </c>
    </row>
    <row r="53" spans="1:24" x14ac:dyDescent="0.2">
      <c r="A53" t="e">
        <f>+_xlfn.XLOOKUP(E53,#REF!,#REF!,"",0)</f>
        <v>#REF!</v>
      </c>
      <c r="C53" s="42" t="s">
        <v>153</v>
      </c>
      <c r="D53" t="s">
        <v>5</v>
      </c>
      <c r="E53" t="s">
        <v>5</v>
      </c>
      <c r="G53" s="2">
        <v>2</v>
      </c>
      <c r="H53" s="2">
        <v>7</v>
      </c>
      <c r="I53" s="2">
        <v>2</v>
      </c>
      <c r="J53" s="2">
        <v>2</v>
      </c>
      <c r="K53" s="2">
        <v>2</v>
      </c>
      <c r="L53" s="2">
        <v>2</v>
      </c>
      <c r="M53" s="2">
        <v>4</v>
      </c>
      <c r="N53" s="2">
        <v>5</v>
      </c>
      <c r="O53" s="2">
        <v>6</v>
      </c>
      <c r="P53" s="2">
        <v>5</v>
      </c>
      <c r="Q53" s="2">
        <v>5</v>
      </c>
      <c r="R53" s="2"/>
      <c r="S53" s="19">
        <v>2.75E-2</v>
      </c>
      <c r="T53" s="19">
        <v>2.75E-2</v>
      </c>
      <c r="U53" s="19">
        <v>2.5700000000000001E-2</v>
      </c>
      <c r="V53" s="19">
        <v>2.5700000000000001E-2</v>
      </c>
      <c r="W53" s="19">
        <v>3.0200000000000001E-2</v>
      </c>
      <c r="X53" s="31">
        <v>3.0200000000000001E-2</v>
      </c>
    </row>
    <row r="54" spans="1:24" x14ac:dyDescent="0.2">
      <c r="A54" t="e">
        <f>+_xlfn.XLOOKUP(E54,#REF!,#REF!,"",0)</f>
        <v>#REF!</v>
      </c>
      <c r="C54" s="42" t="s">
        <v>155</v>
      </c>
      <c r="D54" t="s">
        <v>7</v>
      </c>
      <c r="E54" t="s">
        <v>7</v>
      </c>
      <c r="G54" s="2">
        <v>1</v>
      </c>
      <c r="H54" s="2">
        <v>7</v>
      </c>
      <c r="I54" s="2">
        <v>1</v>
      </c>
      <c r="J54" s="2">
        <v>2</v>
      </c>
      <c r="K54" s="2">
        <v>2</v>
      </c>
      <c r="L54" s="2">
        <v>2</v>
      </c>
      <c r="M54" s="2">
        <v>3</v>
      </c>
      <c r="N54" s="2">
        <v>6</v>
      </c>
      <c r="O54" s="2">
        <v>6</v>
      </c>
      <c r="P54" s="2">
        <v>5</v>
      </c>
      <c r="Q54" s="2">
        <v>5</v>
      </c>
      <c r="R54" s="2"/>
      <c r="S54" s="19">
        <v>6.3E-2</v>
      </c>
      <c r="T54" s="19">
        <v>6.3E-2</v>
      </c>
      <c r="U54" s="19">
        <v>6.1199999999999997E-2</v>
      </c>
      <c r="V54" s="19">
        <v>6.1199999999999997E-2</v>
      </c>
      <c r="W54" s="19">
        <v>5.4699999999999999E-2</v>
      </c>
      <c r="X54" s="31">
        <v>5.4699999999999999E-2</v>
      </c>
    </row>
    <row r="55" spans="1:24" x14ac:dyDescent="0.2">
      <c r="A55" t="e">
        <f>+_xlfn.XLOOKUP(E55,#REF!,#REF!,"",0)</f>
        <v>#REF!</v>
      </c>
      <c r="C55" s="42" t="s">
        <v>99</v>
      </c>
      <c r="D55" t="s">
        <v>387</v>
      </c>
      <c r="E55" t="s">
        <v>100</v>
      </c>
      <c r="G55" s="2" t="s">
        <v>222</v>
      </c>
      <c r="H55" s="2">
        <v>6</v>
      </c>
      <c r="I55" s="2">
        <v>4</v>
      </c>
      <c r="J55" s="2">
        <v>3</v>
      </c>
      <c r="K55" s="2">
        <v>4</v>
      </c>
      <c r="L55" s="2">
        <v>4</v>
      </c>
      <c r="M55" s="2">
        <v>5</v>
      </c>
      <c r="N55" s="2">
        <v>5</v>
      </c>
      <c r="O55" s="2">
        <v>6</v>
      </c>
      <c r="P55" s="2">
        <v>4</v>
      </c>
      <c r="Q55" s="2">
        <v>5</v>
      </c>
      <c r="R55" s="2"/>
      <c r="S55" s="19">
        <v>4.9000000000000002E-2</v>
      </c>
      <c r="T55" s="19">
        <v>4.9000000000000002E-2</v>
      </c>
      <c r="U55" s="19">
        <v>5.2600000000000001E-2</v>
      </c>
      <c r="V55" s="19">
        <v>5.2600000000000001E-2</v>
      </c>
      <c r="W55" s="19">
        <v>6.4600000000000005E-2</v>
      </c>
      <c r="X55" s="31">
        <v>6.4600000000000005E-2</v>
      </c>
    </row>
    <row r="56" spans="1:24" x14ac:dyDescent="0.2">
      <c r="A56" t="e">
        <f>+_xlfn.XLOOKUP(E56,#REF!,#REF!,"",0)</f>
        <v>#REF!</v>
      </c>
      <c r="C56" s="42" t="s">
        <v>156</v>
      </c>
      <c r="D56" t="s">
        <v>8</v>
      </c>
      <c r="E56" t="s">
        <v>8</v>
      </c>
      <c r="G56" s="2">
        <v>2</v>
      </c>
      <c r="H56" s="2">
        <v>6</v>
      </c>
      <c r="I56" s="2">
        <v>2</v>
      </c>
      <c r="J56" s="2">
        <v>2</v>
      </c>
      <c r="K56" s="2">
        <v>3</v>
      </c>
      <c r="L56" s="2">
        <v>3</v>
      </c>
      <c r="M56" s="2">
        <v>4</v>
      </c>
      <c r="N56" s="2">
        <v>2</v>
      </c>
      <c r="O56" s="2">
        <v>5</v>
      </c>
      <c r="P56" s="2">
        <v>3</v>
      </c>
      <c r="Q56" s="2">
        <v>5</v>
      </c>
      <c r="R56" s="2"/>
      <c r="S56" s="19">
        <v>2.7300000000000001E-2</v>
      </c>
      <c r="T56" s="19">
        <v>2.7300000000000001E-2</v>
      </c>
      <c r="U56" s="19">
        <v>2.3900000000000001E-2</v>
      </c>
      <c r="V56" s="19">
        <v>2.3900000000000001E-2</v>
      </c>
      <c r="W56" s="19">
        <v>2.3099999999999999E-2</v>
      </c>
      <c r="X56" s="31">
        <v>2.3099999999999999E-2</v>
      </c>
    </row>
    <row r="57" spans="1:24" x14ac:dyDescent="0.2">
      <c r="A57" t="e">
        <f>+_xlfn.XLOOKUP(E57,#REF!,#REF!,"",0)</f>
        <v>#REF!</v>
      </c>
      <c r="C57" s="42" t="s">
        <v>248</v>
      </c>
      <c r="D57" t="s">
        <v>227</v>
      </c>
      <c r="E57" t="s">
        <v>228</v>
      </c>
      <c r="G57" s="2">
        <v>2</v>
      </c>
      <c r="H57" s="2">
        <v>8</v>
      </c>
      <c r="I57" s="2">
        <v>4</v>
      </c>
      <c r="J57" s="2">
        <v>3</v>
      </c>
      <c r="K57" s="2">
        <v>2</v>
      </c>
      <c r="L57" s="2">
        <v>2</v>
      </c>
      <c r="M57" s="2">
        <v>3</v>
      </c>
      <c r="N57" s="2">
        <v>4</v>
      </c>
      <c r="O57" s="2">
        <v>7</v>
      </c>
      <c r="P57" s="2">
        <v>7</v>
      </c>
      <c r="Q57" s="2">
        <v>5</v>
      </c>
      <c r="R57" s="2"/>
      <c r="S57" s="19">
        <v>5.6099999999999997E-2</v>
      </c>
      <c r="T57" s="19">
        <v>5.6099999999999997E-2</v>
      </c>
      <c r="U57" s="19">
        <v>5.7599999999999998E-2</v>
      </c>
      <c r="V57" s="19">
        <v>5.7599999999999998E-2</v>
      </c>
      <c r="W57" s="19">
        <v>6.1100000000000002E-2</v>
      </c>
      <c r="X57" s="31">
        <v>6.1100000000000002E-2</v>
      </c>
    </row>
    <row r="58" spans="1:24" x14ac:dyDescent="0.2">
      <c r="A58" t="e">
        <f>+_xlfn.XLOOKUP(E58,#REF!,#REF!,"",0)</f>
        <v>#REF!</v>
      </c>
      <c r="C58" s="42" t="s">
        <v>163</v>
      </c>
      <c r="D58" t="s">
        <v>23</v>
      </c>
      <c r="E58" t="s">
        <v>24</v>
      </c>
      <c r="G58" s="2">
        <v>4</v>
      </c>
      <c r="H58" s="2" t="s">
        <v>222</v>
      </c>
      <c r="I58" s="2">
        <v>5</v>
      </c>
      <c r="J58" s="2">
        <v>5</v>
      </c>
      <c r="K58" s="2">
        <v>5</v>
      </c>
      <c r="L58" s="2">
        <v>5</v>
      </c>
      <c r="M58" s="2">
        <v>6</v>
      </c>
      <c r="N58" s="2">
        <v>5</v>
      </c>
      <c r="O58" s="2">
        <v>5</v>
      </c>
      <c r="P58" s="2">
        <v>6</v>
      </c>
      <c r="Q58" s="2">
        <v>5</v>
      </c>
      <c r="R58" s="2"/>
      <c r="S58" s="19">
        <v>7.0900000000000005E-2</v>
      </c>
      <c r="T58" s="19">
        <v>5.5599999999999997E-2</v>
      </c>
      <c r="U58" s="19">
        <v>8.9499999999999996E-2</v>
      </c>
      <c r="V58" s="19">
        <v>6.0299999999999999E-2</v>
      </c>
      <c r="W58" s="19">
        <v>8.8800000000000004E-2</v>
      </c>
      <c r="X58" s="31">
        <v>6.8199999999999997E-2</v>
      </c>
    </row>
    <row r="59" spans="1:24" x14ac:dyDescent="0.2">
      <c r="A59" t="e">
        <f>+_xlfn.XLOOKUP(E59,#REF!,#REF!,"",0)</f>
        <v>#REF!</v>
      </c>
      <c r="C59" s="42" t="s">
        <v>166</v>
      </c>
      <c r="D59" t="s">
        <v>26</v>
      </c>
      <c r="E59" t="s">
        <v>26</v>
      </c>
      <c r="G59" s="2">
        <v>2</v>
      </c>
      <c r="H59" s="2">
        <v>6</v>
      </c>
      <c r="I59" s="2">
        <v>2</v>
      </c>
      <c r="J59" s="2">
        <v>2</v>
      </c>
      <c r="K59" s="2">
        <v>2</v>
      </c>
      <c r="L59" s="2">
        <v>2</v>
      </c>
      <c r="M59" s="2">
        <v>1</v>
      </c>
      <c r="N59" s="2">
        <v>4</v>
      </c>
      <c r="O59" s="2">
        <v>5</v>
      </c>
      <c r="P59" s="2">
        <v>5</v>
      </c>
      <c r="Q59" s="2">
        <v>5</v>
      </c>
      <c r="R59" s="2"/>
      <c r="S59" s="19">
        <v>9.0999999999999998E-2</v>
      </c>
      <c r="T59" s="19">
        <v>9.0999999999999998E-2</v>
      </c>
      <c r="U59" s="19">
        <v>9.06E-2</v>
      </c>
      <c r="V59" s="19">
        <v>9.06E-2</v>
      </c>
      <c r="W59" s="19">
        <v>6.1400000000000003E-2</v>
      </c>
      <c r="X59" s="31">
        <v>6.1400000000000003E-2</v>
      </c>
    </row>
    <row r="60" spans="1:24" x14ac:dyDescent="0.2">
      <c r="A60" t="e">
        <f>+_xlfn.XLOOKUP(E60,#REF!,#REF!,"",0)</f>
        <v>#REF!</v>
      </c>
      <c r="C60" s="42" t="s">
        <v>175</v>
      </c>
      <c r="D60" t="s">
        <v>43</v>
      </c>
      <c r="E60" t="s">
        <v>44</v>
      </c>
      <c r="G60" s="2">
        <v>3</v>
      </c>
      <c r="H60" s="2">
        <v>6</v>
      </c>
      <c r="I60" s="2">
        <v>4</v>
      </c>
      <c r="J60" s="2">
        <v>5</v>
      </c>
      <c r="K60" s="2">
        <v>3</v>
      </c>
      <c r="L60" s="2">
        <v>3</v>
      </c>
      <c r="M60" s="2">
        <v>3</v>
      </c>
      <c r="N60" s="2">
        <v>3</v>
      </c>
      <c r="O60" s="2">
        <v>2</v>
      </c>
      <c r="P60" s="2">
        <v>4</v>
      </c>
      <c r="Q60" s="2">
        <v>5</v>
      </c>
      <c r="R60" s="2"/>
      <c r="S60" s="19">
        <v>5.6099999999999997E-2</v>
      </c>
      <c r="T60" s="19">
        <v>4.7199999999999999E-2</v>
      </c>
      <c r="U60" s="19">
        <v>8.0399999999999999E-2</v>
      </c>
      <c r="V60" s="19">
        <v>5.5800000000000002E-2</v>
      </c>
      <c r="W60" s="19">
        <v>7.1999999999999995E-2</v>
      </c>
      <c r="X60" s="31">
        <v>4.9599999999999998E-2</v>
      </c>
    </row>
    <row r="61" spans="1:24" x14ac:dyDescent="0.2">
      <c r="A61" t="e">
        <f>+_xlfn.XLOOKUP(E61,#REF!,#REF!,"",0)</f>
        <v>#REF!</v>
      </c>
      <c r="C61" s="42" t="s">
        <v>179</v>
      </c>
      <c r="D61" t="s">
        <v>17</v>
      </c>
      <c r="E61" t="s">
        <v>133</v>
      </c>
      <c r="G61" s="2">
        <v>3</v>
      </c>
      <c r="H61" s="2">
        <v>6</v>
      </c>
      <c r="I61" s="2">
        <v>5</v>
      </c>
      <c r="J61" s="2">
        <v>4</v>
      </c>
      <c r="K61" s="2">
        <v>3</v>
      </c>
      <c r="L61" s="2">
        <v>3</v>
      </c>
      <c r="M61" s="2">
        <v>5</v>
      </c>
      <c r="N61" s="2">
        <v>4</v>
      </c>
      <c r="O61" s="2">
        <v>6</v>
      </c>
      <c r="P61" s="2">
        <v>4</v>
      </c>
      <c r="Q61" s="2">
        <v>5</v>
      </c>
      <c r="R61" s="2"/>
      <c r="S61" s="19">
        <v>6.7900000000000002E-2</v>
      </c>
      <c r="T61" s="19">
        <v>5.3199999999999997E-2</v>
      </c>
      <c r="U61" s="19">
        <v>9.8199999999999996E-2</v>
      </c>
      <c r="V61" s="19">
        <v>6.5799999999999997E-2</v>
      </c>
      <c r="W61" s="19">
        <v>0.1056</v>
      </c>
      <c r="X61" s="31">
        <v>9.1899999999999996E-2</v>
      </c>
    </row>
    <row r="62" spans="1:24" x14ac:dyDescent="0.2">
      <c r="A62" t="e">
        <f>+_xlfn.XLOOKUP(E62,#REF!,#REF!,"",0)</f>
        <v>#REF!</v>
      </c>
      <c r="C62" s="42" t="s">
        <v>188</v>
      </c>
      <c r="D62" t="s">
        <v>61</v>
      </c>
      <c r="E62" t="s">
        <v>62</v>
      </c>
      <c r="G62" s="2">
        <v>3</v>
      </c>
      <c r="H62" s="2">
        <v>7</v>
      </c>
      <c r="I62" s="2">
        <v>6</v>
      </c>
      <c r="J62" s="2">
        <v>5</v>
      </c>
      <c r="K62" s="2">
        <v>4</v>
      </c>
      <c r="L62" s="2">
        <v>4</v>
      </c>
      <c r="M62" s="2">
        <v>6</v>
      </c>
      <c r="N62" s="2">
        <v>4</v>
      </c>
      <c r="O62" s="2">
        <v>5</v>
      </c>
      <c r="P62" s="2">
        <v>6</v>
      </c>
      <c r="Q62" s="2">
        <v>5</v>
      </c>
      <c r="R62" s="2"/>
      <c r="S62" s="19">
        <v>0.21759999999999999</v>
      </c>
      <c r="T62" s="19">
        <v>0.18210000000000001</v>
      </c>
      <c r="U62" s="19">
        <v>0.2868</v>
      </c>
      <c r="V62" s="19">
        <v>0.19009999999999999</v>
      </c>
      <c r="W62" s="19">
        <v>0.28570000000000001</v>
      </c>
      <c r="X62" s="31">
        <v>0.22720000000000001</v>
      </c>
    </row>
    <row r="63" spans="1:24" x14ac:dyDescent="0.2">
      <c r="A63" t="e">
        <f>+_xlfn.XLOOKUP(E63,#REF!,#REF!,"",0)</f>
        <v>#REF!</v>
      </c>
      <c r="C63" s="42" t="s">
        <v>190</v>
      </c>
      <c r="D63" t="s">
        <v>63</v>
      </c>
      <c r="E63" t="s">
        <v>134</v>
      </c>
      <c r="G63" s="2">
        <v>4</v>
      </c>
      <c r="H63" s="2">
        <v>6</v>
      </c>
      <c r="I63" s="2">
        <v>4</v>
      </c>
      <c r="J63" s="2">
        <v>4</v>
      </c>
      <c r="K63" s="2">
        <v>4</v>
      </c>
      <c r="L63" s="2">
        <v>4</v>
      </c>
      <c r="M63" s="2">
        <v>4</v>
      </c>
      <c r="N63" s="2">
        <v>3</v>
      </c>
      <c r="O63" s="2">
        <v>4</v>
      </c>
      <c r="P63" s="2">
        <v>3</v>
      </c>
      <c r="Q63" s="2">
        <v>5</v>
      </c>
      <c r="R63" s="2"/>
      <c r="S63" s="19">
        <v>3.4000000000000002E-2</v>
      </c>
      <c r="T63" s="19">
        <v>2.6700000000000002E-2</v>
      </c>
      <c r="U63" s="19">
        <v>4.7199999999999999E-2</v>
      </c>
      <c r="V63" s="19">
        <v>3.0599999999999999E-2</v>
      </c>
      <c r="W63" s="19">
        <v>4.7199999999999999E-2</v>
      </c>
      <c r="X63" s="31">
        <v>3.6200000000000003E-2</v>
      </c>
    </row>
    <row r="64" spans="1:24" x14ac:dyDescent="0.2">
      <c r="A64" t="e">
        <f>+_xlfn.XLOOKUP(E64,#REF!,#REF!,"",0)</f>
        <v>#REF!</v>
      </c>
      <c r="C64" s="42" t="s">
        <v>191</v>
      </c>
      <c r="D64" t="s">
        <v>65</v>
      </c>
      <c r="E64" t="s">
        <v>66</v>
      </c>
      <c r="G64" s="2">
        <v>4</v>
      </c>
      <c r="H64" s="2">
        <v>6</v>
      </c>
      <c r="I64" s="2">
        <v>5</v>
      </c>
      <c r="J64" s="2">
        <v>5</v>
      </c>
      <c r="K64" s="2">
        <v>4</v>
      </c>
      <c r="L64" s="2">
        <v>4</v>
      </c>
      <c r="M64" s="2">
        <v>6</v>
      </c>
      <c r="N64" s="2">
        <v>5</v>
      </c>
      <c r="O64" s="2">
        <v>5</v>
      </c>
      <c r="P64" s="2">
        <v>5</v>
      </c>
      <c r="Q64" s="2">
        <v>5</v>
      </c>
      <c r="R64" s="2"/>
      <c r="S64" s="19">
        <v>6.1899999999999997E-2</v>
      </c>
      <c r="T64" s="19">
        <v>4.7E-2</v>
      </c>
      <c r="U64" s="19">
        <v>9.64E-2</v>
      </c>
      <c r="V64" s="19">
        <v>5.7099999999999998E-2</v>
      </c>
      <c r="W64" s="19">
        <v>8.2000000000000003E-2</v>
      </c>
      <c r="X64" s="31">
        <v>7.3200000000000001E-2</v>
      </c>
    </row>
    <row r="65" spans="1:24" x14ac:dyDescent="0.2">
      <c r="A65" t="e">
        <f>+_xlfn.XLOOKUP(E65,#REF!,#REF!,"",0)</f>
        <v>#REF!</v>
      </c>
      <c r="C65" s="42" t="s">
        <v>193</v>
      </c>
      <c r="D65" t="s">
        <v>386</v>
      </c>
      <c r="E65" t="s">
        <v>119</v>
      </c>
      <c r="G65" s="2" t="s">
        <v>222</v>
      </c>
      <c r="H65" s="2" t="s">
        <v>222</v>
      </c>
      <c r="I65" s="2">
        <v>4</v>
      </c>
      <c r="J65" s="2">
        <v>3</v>
      </c>
      <c r="K65" s="2">
        <v>3</v>
      </c>
      <c r="L65" s="2">
        <v>3</v>
      </c>
      <c r="M65" s="2">
        <v>5</v>
      </c>
      <c r="N65" s="2">
        <v>6</v>
      </c>
      <c r="O65" s="2">
        <v>7</v>
      </c>
      <c r="P65" s="2">
        <v>6</v>
      </c>
      <c r="Q65" s="2">
        <v>5</v>
      </c>
      <c r="R65" s="2"/>
      <c r="S65" s="19">
        <v>4.07E-2</v>
      </c>
      <c r="T65" s="19">
        <v>4.07E-2</v>
      </c>
      <c r="U65" s="19">
        <v>4.4699999999999997E-2</v>
      </c>
      <c r="V65" s="19">
        <v>4.4699999999999997E-2</v>
      </c>
      <c r="W65" s="19">
        <v>4.7500000000000001E-2</v>
      </c>
      <c r="X65" s="31">
        <v>4.7500000000000001E-2</v>
      </c>
    </row>
    <row r="66" spans="1:24" x14ac:dyDescent="0.2">
      <c r="A66" t="e">
        <f>+_xlfn.XLOOKUP(E66,#REF!,#REF!,"",0)</f>
        <v>#REF!</v>
      </c>
      <c r="C66" s="42" t="s">
        <v>194</v>
      </c>
      <c r="D66" t="s">
        <v>437</v>
      </c>
      <c r="E66" t="s">
        <v>69</v>
      </c>
      <c r="G66" s="2">
        <v>0</v>
      </c>
      <c r="H66" s="2" t="s">
        <v>222</v>
      </c>
      <c r="I66" s="2">
        <v>5</v>
      </c>
      <c r="J66" s="2">
        <v>3</v>
      </c>
      <c r="K66" s="2">
        <v>4</v>
      </c>
      <c r="L66" s="2">
        <v>4</v>
      </c>
      <c r="M66" s="2">
        <v>5</v>
      </c>
      <c r="N66" s="2">
        <v>4</v>
      </c>
      <c r="O66" s="2">
        <v>5</v>
      </c>
      <c r="P66" s="2">
        <v>5</v>
      </c>
      <c r="Q66" s="2">
        <v>5</v>
      </c>
      <c r="R66" s="2"/>
      <c r="S66" s="19">
        <v>0.13730000000000001</v>
      </c>
      <c r="T66" s="19">
        <v>0.1164</v>
      </c>
      <c r="U66" s="19">
        <v>0.18010000000000001</v>
      </c>
      <c r="V66" s="19">
        <v>0.127</v>
      </c>
      <c r="W66" s="19">
        <v>0.1663</v>
      </c>
      <c r="X66" s="31">
        <v>0.1351</v>
      </c>
    </row>
    <row r="67" spans="1:24" x14ac:dyDescent="0.2">
      <c r="A67" t="e">
        <f>+_xlfn.XLOOKUP(E67,#REF!,#REF!,"",0)</f>
        <v>#REF!</v>
      </c>
      <c r="C67" s="42" t="s">
        <v>198</v>
      </c>
      <c r="D67" t="s">
        <v>121</v>
      </c>
      <c r="E67" t="s">
        <v>121</v>
      </c>
      <c r="G67" s="2">
        <v>2</v>
      </c>
      <c r="H67" s="2">
        <v>9</v>
      </c>
      <c r="I67" s="2">
        <v>3</v>
      </c>
      <c r="J67" s="2">
        <v>3</v>
      </c>
      <c r="K67" s="2">
        <v>6</v>
      </c>
      <c r="L67" s="2">
        <v>6</v>
      </c>
      <c r="M67" s="2">
        <v>5</v>
      </c>
      <c r="N67" s="2">
        <v>3</v>
      </c>
      <c r="O67" s="2">
        <v>4</v>
      </c>
      <c r="P67" s="2">
        <v>4</v>
      </c>
      <c r="Q67" s="2">
        <v>5</v>
      </c>
      <c r="R67" s="2"/>
      <c r="S67" s="19">
        <v>6.0499999999999998E-2</v>
      </c>
      <c r="T67" s="19">
        <v>6.0499999999999998E-2</v>
      </c>
      <c r="U67" s="19">
        <v>5.3400000000000003E-2</v>
      </c>
      <c r="V67" s="19">
        <v>5.3400000000000003E-2</v>
      </c>
      <c r="W67" s="19">
        <v>4.1500000000000002E-2</v>
      </c>
      <c r="X67" s="31">
        <v>4.1500000000000002E-2</v>
      </c>
    </row>
    <row r="68" spans="1:24" x14ac:dyDescent="0.2">
      <c r="A68" t="e">
        <f>+_xlfn.XLOOKUP(E68,#REF!,#REF!,"",0)</f>
        <v>#REF!</v>
      </c>
      <c r="C68" s="42" t="s">
        <v>201</v>
      </c>
      <c r="D68" t="s">
        <v>393</v>
      </c>
      <c r="E68" t="s">
        <v>122</v>
      </c>
      <c r="G68" s="2" t="s">
        <v>222</v>
      </c>
      <c r="H68" s="2" t="s">
        <v>222</v>
      </c>
      <c r="I68" s="2">
        <v>5</v>
      </c>
      <c r="J68" s="2">
        <v>6</v>
      </c>
      <c r="K68" s="2">
        <v>5</v>
      </c>
      <c r="L68" s="2">
        <v>5</v>
      </c>
      <c r="M68" s="2">
        <v>7</v>
      </c>
      <c r="N68" s="2">
        <v>8</v>
      </c>
      <c r="O68" s="2">
        <v>7</v>
      </c>
      <c r="P68" s="2">
        <v>6</v>
      </c>
      <c r="Q68" s="2">
        <v>5</v>
      </c>
      <c r="R68" s="2"/>
      <c r="S68" s="19">
        <v>0.1118</v>
      </c>
      <c r="T68" s="19">
        <v>0.1118</v>
      </c>
      <c r="U68" s="19">
        <v>0.107</v>
      </c>
      <c r="V68" s="19">
        <v>0.107</v>
      </c>
      <c r="W68" s="19">
        <v>0.1038</v>
      </c>
      <c r="X68" s="31">
        <v>0.1038</v>
      </c>
    </row>
    <row r="69" spans="1:24" x14ac:dyDescent="0.2">
      <c r="A69" t="e">
        <f>+_xlfn.XLOOKUP(E69,#REF!,#REF!,"",0)</f>
        <v>#REF!</v>
      </c>
      <c r="C69" s="42" t="s">
        <v>202</v>
      </c>
      <c r="D69" t="s">
        <v>286</v>
      </c>
      <c r="E69" t="s">
        <v>123</v>
      </c>
      <c r="G69" s="2" t="s">
        <v>222</v>
      </c>
      <c r="H69" s="2" t="s">
        <v>222</v>
      </c>
      <c r="I69" s="2">
        <v>4</v>
      </c>
      <c r="J69" s="2">
        <v>4</v>
      </c>
      <c r="K69" s="2">
        <v>3</v>
      </c>
      <c r="L69" s="2">
        <v>3</v>
      </c>
      <c r="M69" s="2">
        <v>5</v>
      </c>
      <c r="N69" s="2">
        <v>6</v>
      </c>
      <c r="O69" s="2">
        <v>5</v>
      </c>
      <c r="P69" s="2">
        <v>5</v>
      </c>
      <c r="Q69" s="2">
        <v>5</v>
      </c>
      <c r="R69" s="2"/>
      <c r="S69" s="19">
        <v>5.9799999999999999E-2</v>
      </c>
      <c r="T69" s="19">
        <v>5.9799999999999999E-2</v>
      </c>
      <c r="U69" s="19">
        <v>6.4399999999999999E-2</v>
      </c>
      <c r="V69" s="19">
        <v>6.4399999999999999E-2</v>
      </c>
      <c r="W69" s="19">
        <v>7.7499999999999999E-2</v>
      </c>
      <c r="X69" s="31">
        <v>7.7499999999999999E-2</v>
      </c>
    </row>
    <row r="70" spans="1:24" x14ac:dyDescent="0.2">
      <c r="A70" t="e">
        <f>+_xlfn.XLOOKUP(E70,#REF!,#REF!,"",0)</f>
        <v>#REF!</v>
      </c>
      <c r="C70" s="42" t="s">
        <v>203</v>
      </c>
      <c r="D70" t="s">
        <v>79</v>
      </c>
      <c r="E70" t="s">
        <v>80</v>
      </c>
      <c r="G70" s="2">
        <v>0</v>
      </c>
      <c r="H70" s="2">
        <v>7</v>
      </c>
      <c r="I70" s="2">
        <v>3</v>
      </c>
      <c r="J70" s="2">
        <v>5</v>
      </c>
      <c r="K70" s="2">
        <v>1</v>
      </c>
      <c r="L70" s="2">
        <v>1</v>
      </c>
      <c r="M70" s="2">
        <v>5</v>
      </c>
      <c r="N70" s="2">
        <v>6</v>
      </c>
      <c r="O70" s="2">
        <v>7</v>
      </c>
      <c r="P70" s="2">
        <v>7</v>
      </c>
      <c r="Q70" s="2">
        <v>5</v>
      </c>
      <c r="R70" s="2"/>
      <c r="S70" s="19">
        <v>8.0199999999999994E-2</v>
      </c>
      <c r="T70" s="19">
        <v>8.0199999999999994E-2</v>
      </c>
      <c r="U70" s="19">
        <v>7.6399999999999996E-2</v>
      </c>
      <c r="V70" s="19">
        <v>7.6399999999999996E-2</v>
      </c>
      <c r="W70" s="19">
        <v>7.2499999999999995E-2</v>
      </c>
      <c r="X70" s="31">
        <v>7.2499999999999995E-2</v>
      </c>
    </row>
    <row r="71" spans="1:24" x14ac:dyDescent="0.2">
      <c r="A71" t="e">
        <f>+_xlfn.XLOOKUP(E71,#REF!,#REF!,"",0)</f>
        <v>#REF!</v>
      </c>
      <c r="C71" s="42" t="s">
        <v>82</v>
      </c>
      <c r="D71" t="s">
        <v>136</v>
      </c>
      <c r="E71" t="s">
        <v>83</v>
      </c>
      <c r="G71" s="2">
        <v>0</v>
      </c>
      <c r="H71" s="2" t="s">
        <v>222</v>
      </c>
      <c r="I71" s="2">
        <v>2</v>
      </c>
      <c r="J71" s="2">
        <v>5</v>
      </c>
      <c r="K71" s="2">
        <v>3</v>
      </c>
      <c r="L71" s="2">
        <v>3</v>
      </c>
      <c r="M71" s="2">
        <v>4</v>
      </c>
      <c r="N71" s="2">
        <v>4</v>
      </c>
      <c r="O71" s="2">
        <v>6</v>
      </c>
      <c r="P71" s="2">
        <v>5</v>
      </c>
      <c r="Q71" s="2">
        <v>5</v>
      </c>
      <c r="R71" s="2"/>
      <c r="S71" s="19" t="s">
        <v>222</v>
      </c>
      <c r="T71" s="19" t="s">
        <v>222</v>
      </c>
      <c r="U71" s="19" t="s">
        <v>222</v>
      </c>
      <c r="V71" s="19" t="s">
        <v>222</v>
      </c>
      <c r="W71" s="19" t="s">
        <v>222</v>
      </c>
      <c r="X71" s="31" t="s">
        <v>222</v>
      </c>
    </row>
    <row r="72" spans="1:24" x14ac:dyDescent="0.2">
      <c r="A72" t="e">
        <f>+_xlfn.XLOOKUP(E72,#REF!,#REF!,"",0)</f>
        <v>#REF!</v>
      </c>
      <c r="C72" s="42" t="s">
        <v>207</v>
      </c>
      <c r="D72" t="s">
        <v>89</v>
      </c>
      <c r="E72" t="s">
        <v>89</v>
      </c>
      <c r="G72" s="2">
        <v>2</v>
      </c>
      <c r="H72" s="2">
        <v>6</v>
      </c>
      <c r="I72" s="2">
        <v>2</v>
      </c>
      <c r="J72" s="2">
        <v>2</v>
      </c>
      <c r="K72" s="2">
        <v>2</v>
      </c>
      <c r="L72" s="2">
        <v>2</v>
      </c>
      <c r="M72" s="2">
        <v>2</v>
      </c>
      <c r="N72" s="2">
        <v>3</v>
      </c>
      <c r="O72" s="2">
        <v>4</v>
      </c>
      <c r="P72" s="2">
        <v>4</v>
      </c>
      <c r="Q72" s="2">
        <v>5</v>
      </c>
      <c r="R72" s="2"/>
      <c r="S72" s="19">
        <v>4.5400000000000003E-2</v>
      </c>
      <c r="T72" s="19">
        <v>4.5400000000000003E-2</v>
      </c>
      <c r="U72" s="19">
        <v>5.3999999999999999E-2</v>
      </c>
      <c r="V72" s="19">
        <v>5.3999999999999999E-2</v>
      </c>
      <c r="W72" s="19">
        <v>4.1099999999999998E-2</v>
      </c>
      <c r="X72" s="31">
        <v>4.1099999999999998E-2</v>
      </c>
    </row>
    <row r="73" spans="1:24" x14ac:dyDescent="0.2">
      <c r="A73" t="e">
        <f>+_xlfn.XLOOKUP(E73,#REF!,#REF!,"",0)</f>
        <v>#REF!</v>
      </c>
      <c r="C73" s="42" t="s">
        <v>305</v>
      </c>
      <c r="D73" t="s">
        <v>432</v>
      </c>
      <c r="E73" t="s">
        <v>92</v>
      </c>
      <c r="G73" s="2">
        <v>2</v>
      </c>
      <c r="H73" s="2">
        <v>7</v>
      </c>
      <c r="I73" s="2">
        <v>7</v>
      </c>
      <c r="J73" s="2">
        <v>3</v>
      </c>
      <c r="K73" s="2">
        <v>1</v>
      </c>
      <c r="L73" s="2">
        <v>1</v>
      </c>
      <c r="M73" s="2">
        <v>3</v>
      </c>
      <c r="N73" s="2">
        <v>5</v>
      </c>
      <c r="O73" s="2">
        <v>4</v>
      </c>
      <c r="P73" s="2">
        <v>5</v>
      </c>
      <c r="Q73" s="2">
        <v>5</v>
      </c>
      <c r="R73" s="2"/>
      <c r="S73" s="19" t="s">
        <v>222</v>
      </c>
      <c r="T73" s="19" t="s">
        <v>222</v>
      </c>
      <c r="U73" s="19" t="s">
        <v>222</v>
      </c>
      <c r="V73" s="19" t="s">
        <v>222</v>
      </c>
      <c r="W73" s="19" t="s">
        <v>222</v>
      </c>
      <c r="X73" s="31" t="s">
        <v>222</v>
      </c>
    </row>
    <row r="74" spans="1:24" x14ac:dyDescent="0.2">
      <c r="A74" t="e">
        <f>+_xlfn.XLOOKUP(E74,#REF!,#REF!,"",0)</f>
        <v>#REF!</v>
      </c>
      <c r="C74" s="42" t="s">
        <v>145</v>
      </c>
      <c r="D74" t="s">
        <v>440</v>
      </c>
      <c r="E74" t="s">
        <v>13</v>
      </c>
      <c r="G74" s="2">
        <v>0</v>
      </c>
      <c r="H74" s="2" t="s">
        <v>222</v>
      </c>
      <c r="I74" s="2">
        <v>3</v>
      </c>
      <c r="J74" s="2">
        <v>2</v>
      </c>
      <c r="K74" s="2">
        <v>3</v>
      </c>
      <c r="L74" s="2">
        <v>3</v>
      </c>
      <c r="M74" s="2">
        <v>3</v>
      </c>
      <c r="N74" s="2">
        <v>2</v>
      </c>
      <c r="O74" s="2">
        <v>5</v>
      </c>
      <c r="P74" s="2">
        <v>5</v>
      </c>
      <c r="Q74" s="2">
        <v>4</v>
      </c>
      <c r="R74" s="2"/>
      <c r="S74" s="19">
        <v>0.157</v>
      </c>
      <c r="T74" s="19">
        <v>0.13339999999999999</v>
      </c>
      <c r="U74" s="19">
        <v>0.18210000000000001</v>
      </c>
      <c r="V74" s="19">
        <v>0.1376</v>
      </c>
      <c r="W74" s="19">
        <v>0.16059999999999999</v>
      </c>
      <c r="X74" s="31">
        <v>0.1318</v>
      </c>
    </row>
    <row r="75" spans="1:24" x14ac:dyDescent="0.2">
      <c r="A75" t="e">
        <f>+_xlfn.XLOOKUP(E75,#REF!,#REF!,"",0)</f>
        <v>#REF!</v>
      </c>
      <c r="C75" s="42" t="s">
        <v>154</v>
      </c>
      <c r="D75" t="s">
        <v>6</v>
      </c>
      <c r="E75" t="s">
        <v>6</v>
      </c>
      <c r="G75" s="2">
        <v>2</v>
      </c>
      <c r="H75" s="2">
        <v>6</v>
      </c>
      <c r="I75" s="2">
        <v>3</v>
      </c>
      <c r="J75" s="2">
        <v>4</v>
      </c>
      <c r="K75" s="2">
        <v>5</v>
      </c>
      <c r="L75" s="2">
        <v>5</v>
      </c>
      <c r="M75" s="2">
        <v>4</v>
      </c>
      <c r="N75" s="2">
        <v>3</v>
      </c>
      <c r="O75" s="2">
        <v>5</v>
      </c>
      <c r="P75" s="2">
        <v>3</v>
      </c>
      <c r="Q75" s="2">
        <v>4</v>
      </c>
      <c r="R75" s="2"/>
      <c r="S75" s="19">
        <v>5.96E-2</v>
      </c>
      <c r="T75" s="19">
        <v>5.96E-2</v>
      </c>
      <c r="U75" s="19">
        <v>5.33E-2</v>
      </c>
      <c r="V75" s="19">
        <v>5.33E-2</v>
      </c>
      <c r="W75" s="19">
        <v>4.82E-2</v>
      </c>
      <c r="X75" s="31">
        <v>4.82E-2</v>
      </c>
    </row>
    <row r="76" spans="1:24" x14ac:dyDescent="0.2">
      <c r="A76" t="e">
        <f>+_xlfn.XLOOKUP(E76,#REF!,#REF!,"",0)</f>
        <v>#REF!</v>
      </c>
      <c r="C76" s="42" t="s">
        <v>158</v>
      </c>
      <c r="D76" t="s">
        <v>10</v>
      </c>
      <c r="E76" t="s">
        <v>10</v>
      </c>
      <c r="G76" s="2">
        <v>2</v>
      </c>
      <c r="H76" s="2">
        <v>6</v>
      </c>
      <c r="I76" s="2">
        <v>2</v>
      </c>
      <c r="J76" s="2">
        <v>2</v>
      </c>
      <c r="K76" s="2">
        <v>2</v>
      </c>
      <c r="L76" s="2">
        <v>2</v>
      </c>
      <c r="M76" s="2">
        <v>2</v>
      </c>
      <c r="N76" s="2">
        <v>4</v>
      </c>
      <c r="O76" s="2">
        <v>4</v>
      </c>
      <c r="P76" s="2">
        <v>3</v>
      </c>
      <c r="Q76" s="2">
        <v>4</v>
      </c>
      <c r="R76" s="2"/>
      <c r="S76" s="19">
        <v>4.41E-2</v>
      </c>
      <c r="T76" s="19">
        <v>4.41E-2</v>
      </c>
      <c r="U76" s="19">
        <v>3.7900000000000003E-2</v>
      </c>
      <c r="V76" s="19">
        <v>3.7900000000000003E-2</v>
      </c>
      <c r="W76" s="19">
        <v>2.69E-2</v>
      </c>
      <c r="X76" s="31">
        <v>2.69E-2</v>
      </c>
    </row>
    <row r="77" spans="1:24" x14ac:dyDescent="0.2">
      <c r="A77" t="e">
        <f>+_xlfn.XLOOKUP(E77,#REF!,#REF!,"",0)</f>
        <v>#REF!</v>
      </c>
      <c r="C77" s="42" t="s">
        <v>169</v>
      </c>
      <c r="D77" t="s">
        <v>29</v>
      </c>
      <c r="E77" t="s">
        <v>29</v>
      </c>
      <c r="G77" s="2">
        <v>2</v>
      </c>
      <c r="H77" s="2">
        <v>6</v>
      </c>
      <c r="I77" s="2">
        <v>2</v>
      </c>
      <c r="J77" s="2">
        <v>2</v>
      </c>
      <c r="K77" s="2">
        <v>4</v>
      </c>
      <c r="L77" s="2">
        <v>4</v>
      </c>
      <c r="M77" s="2">
        <v>4</v>
      </c>
      <c r="N77" s="2">
        <v>2</v>
      </c>
      <c r="O77" s="2">
        <v>5</v>
      </c>
      <c r="P77" s="2">
        <v>3</v>
      </c>
      <c r="Q77" s="2">
        <v>4</v>
      </c>
      <c r="R77" s="2"/>
      <c r="S77" s="19">
        <v>1.9300000000000001E-2</v>
      </c>
      <c r="T77" s="19">
        <v>1.9300000000000001E-2</v>
      </c>
      <c r="U77" s="19">
        <v>1.8499999999999999E-2</v>
      </c>
      <c r="V77" s="19">
        <v>1.8499999999999999E-2</v>
      </c>
      <c r="W77" s="19">
        <v>2.58E-2</v>
      </c>
      <c r="X77" s="31">
        <v>2.58E-2</v>
      </c>
    </row>
    <row r="78" spans="1:24" x14ac:dyDescent="0.2">
      <c r="A78" t="e">
        <f>+_xlfn.XLOOKUP(E78,#REF!,#REF!,"",0)</f>
        <v>#REF!</v>
      </c>
      <c r="C78" s="42" t="s">
        <v>178</v>
      </c>
      <c r="D78" t="s">
        <v>177</v>
      </c>
      <c r="E78" t="s">
        <v>16</v>
      </c>
      <c r="G78" s="2">
        <v>0</v>
      </c>
      <c r="H78" s="2" t="s">
        <v>222</v>
      </c>
      <c r="I78" s="2" t="s">
        <v>222</v>
      </c>
      <c r="J78" s="2">
        <v>4</v>
      </c>
      <c r="K78" s="2">
        <v>5</v>
      </c>
      <c r="L78" s="2">
        <v>5</v>
      </c>
      <c r="M78" s="2">
        <v>6</v>
      </c>
      <c r="N78" s="2">
        <v>6</v>
      </c>
      <c r="O78" s="2">
        <v>9</v>
      </c>
      <c r="P78" s="2">
        <v>9</v>
      </c>
      <c r="Q78" s="2">
        <v>4</v>
      </c>
      <c r="R78" s="2"/>
      <c r="S78" s="19">
        <v>9.2799999999999994E-2</v>
      </c>
      <c r="T78" s="19">
        <v>9.2799999999999994E-2</v>
      </c>
      <c r="U78" s="19">
        <v>8.5800000000000001E-2</v>
      </c>
      <c r="V78" s="19">
        <v>8.5800000000000001E-2</v>
      </c>
      <c r="W78" s="19">
        <v>7.4800000000000005E-2</v>
      </c>
      <c r="X78" s="31">
        <v>7.4800000000000005E-2</v>
      </c>
    </row>
    <row r="79" spans="1:24" x14ac:dyDescent="0.2">
      <c r="A79" t="e">
        <f>+_xlfn.XLOOKUP(E79,#REF!,#REF!,"",0)</f>
        <v>#REF!</v>
      </c>
      <c r="C79" s="42" t="s">
        <v>183</v>
      </c>
      <c r="D79" t="s">
        <v>49</v>
      </c>
      <c r="E79" t="s">
        <v>50</v>
      </c>
      <c r="G79" s="2">
        <v>4</v>
      </c>
      <c r="H79" s="2">
        <v>6</v>
      </c>
      <c r="I79" s="2">
        <v>5</v>
      </c>
      <c r="J79" s="2">
        <v>5</v>
      </c>
      <c r="K79" s="2">
        <v>6</v>
      </c>
      <c r="L79" s="2">
        <v>6</v>
      </c>
      <c r="M79" s="2">
        <v>5</v>
      </c>
      <c r="N79" s="2">
        <v>6</v>
      </c>
      <c r="O79" s="2">
        <v>5</v>
      </c>
      <c r="P79" s="2">
        <v>5</v>
      </c>
      <c r="Q79" s="2">
        <v>4</v>
      </c>
      <c r="R79" s="2"/>
      <c r="S79" s="19">
        <v>9.9199999999999997E-2</v>
      </c>
      <c r="T79" s="19">
        <v>8.0600000000000005E-2</v>
      </c>
      <c r="U79" s="19">
        <v>0.1173</v>
      </c>
      <c r="V79" s="19">
        <v>8.6800000000000002E-2</v>
      </c>
      <c r="W79" s="19">
        <v>0.1033</v>
      </c>
      <c r="X79" s="31">
        <v>9.5899999999999999E-2</v>
      </c>
    </row>
    <row r="80" spans="1:24" x14ac:dyDescent="0.2">
      <c r="A80" t="e">
        <f>+_xlfn.XLOOKUP(E80,#REF!,#REF!,"",0)</f>
        <v>#REF!</v>
      </c>
      <c r="C80" s="42" t="s">
        <v>184</v>
      </c>
      <c r="D80" t="s">
        <v>53</v>
      </c>
      <c r="E80" t="s">
        <v>53</v>
      </c>
      <c r="G80" s="2">
        <v>1</v>
      </c>
      <c r="H80" s="2">
        <v>6</v>
      </c>
      <c r="I80" s="2">
        <v>3</v>
      </c>
      <c r="J80" s="2">
        <v>3</v>
      </c>
      <c r="K80" s="2">
        <v>2</v>
      </c>
      <c r="L80" s="2">
        <v>2</v>
      </c>
      <c r="M80" s="2">
        <v>2</v>
      </c>
      <c r="N80" s="2">
        <v>1</v>
      </c>
      <c r="O80" s="2">
        <v>4</v>
      </c>
      <c r="P80" s="2">
        <v>5</v>
      </c>
      <c r="Q80" s="2">
        <v>4</v>
      </c>
      <c r="R80" s="2"/>
      <c r="S80" s="19">
        <v>9.3399999999999997E-2</v>
      </c>
      <c r="T80" s="19">
        <v>9.3399999999999997E-2</v>
      </c>
      <c r="U80" s="19">
        <v>0.1132</v>
      </c>
      <c r="V80" s="19">
        <v>0.1132</v>
      </c>
      <c r="W80" s="19">
        <v>7.3200000000000001E-2</v>
      </c>
      <c r="X80" s="31">
        <v>7.3200000000000001E-2</v>
      </c>
    </row>
    <row r="81" spans="1:24" x14ac:dyDescent="0.2">
      <c r="A81" t="e">
        <f>+_xlfn.XLOOKUP(E81,#REF!,#REF!,"",0)</f>
        <v>#REF!</v>
      </c>
      <c r="C81" s="42" t="s">
        <v>185</v>
      </c>
      <c r="D81" t="s">
        <v>54</v>
      </c>
      <c r="E81" t="s">
        <v>55</v>
      </c>
      <c r="G81" s="2">
        <v>4</v>
      </c>
      <c r="H81" s="2">
        <v>8</v>
      </c>
      <c r="I81" s="2">
        <v>2</v>
      </c>
      <c r="J81" s="2">
        <v>2</v>
      </c>
      <c r="K81" s="2">
        <v>2</v>
      </c>
      <c r="L81" s="2">
        <v>2</v>
      </c>
      <c r="M81" s="2">
        <v>5</v>
      </c>
      <c r="N81" s="2">
        <v>5</v>
      </c>
      <c r="O81" s="2">
        <v>4</v>
      </c>
      <c r="P81" s="2">
        <v>5</v>
      </c>
      <c r="Q81" s="2">
        <v>4</v>
      </c>
      <c r="R81" s="2"/>
      <c r="S81" s="19">
        <v>7.0199999999999999E-2</v>
      </c>
      <c r="T81" s="19">
        <v>7.0199999999999999E-2</v>
      </c>
      <c r="U81" s="19">
        <v>5.6899999999999999E-2</v>
      </c>
      <c r="V81" s="19">
        <v>5.6899999999999999E-2</v>
      </c>
      <c r="W81" s="19">
        <v>4.58E-2</v>
      </c>
      <c r="X81" s="31">
        <v>4.58E-2</v>
      </c>
    </row>
    <row r="82" spans="1:24" x14ac:dyDescent="0.2">
      <c r="A82" t="e">
        <f>+_xlfn.XLOOKUP(E82,#REF!,#REF!,"",0)</f>
        <v>#REF!</v>
      </c>
      <c r="C82" s="42" t="s">
        <v>186</v>
      </c>
      <c r="D82" t="s">
        <v>438</v>
      </c>
      <c r="E82" t="s">
        <v>260</v>
      </c>
      <c r="G82" s="2">
        <v>3</v>
      </c>
      <c r="H82" s="2">
        <v>7</v>
      </c>
      <c r="I82" s="2">
        <v>2</v>
      </c>
      <c r="J82" s="2">
        <v>2</v>
      </c>
      <c r="K82" s="2">
        <v>2</v>
      </c>
      <c r="L82" s="2">
        <v>2</v>
      </c>
      <c r="M82" s="2">
        <v>3</v>
      </c>
      <c r="N82" s="2">
        <v>3</v>
      </c>
      <c r="O82" s="2">
        <v>5</v>
      </c>
      <c r="P82" s="2">
        <v>5</v>
      </c>
      <c r="Q82" s="2">
        <v>4</v>
      </c>
      <c r="R82" s="2"/>
      <c r="S82" s="19" t="s">
        <v>222</v>
      </c>
      <c r="T82" s="19" t="s">
        <v>222</v>
      </c>
      <c r="U82" s="19" t="s">
        <v>222</v>
      </c>
      <c r="V82" s="19" t="s">
        <v>222</v>
      </c>
      <c r="W82" s="19" t="s">
        <v>222</v>
      </c>
      <c r="X82" s="31" t="s">
        <v>222</v>
      </c>
    </row>
    <row r="83" spans="1:24" x14ac:dyDescent="0.2">
      <c r="A83" t="e">
        <f>+_xlfn.XLOOKUP(E83,#REF!,#REF!,"",0)</f>
        <v>#REF!</v>
      </c>
      <c r="C83" s="42" t="s">
        <v>192</v>
      </c>
      <c r="D83" t="s">
        <v>67</v>
      </c>
      <c r="E83" t="s">
        <v>67</v>
      </c>
      <c r="G83" s="2">
        <v>2</v>
      </c>
      <c r="H83" s="2">
        <v>5</v>
      </c>
      <c r="I83" s="2">
        <v>5</v>
      </c>
      <c r="J83" s="2">
        <v>3</v>
      </c>
      <c r="K83" s="2">
        <v>4</v>
      </c>
      <c r="L83" s="2">
        <v>4</v>
      </c>
      <c r="M83" s="2">
        <v>5</v>
      </c>
      <c r="N83" s="2">
        <v>4</v>
      </c>
      <c r="O83" s="2">
        <v>4</v>
      </c>
      <c r="P83" s="2">
        <v>2</v>
      </c>
      <c r="Q83" s="2">
        <v>4</v>
      </c>
      <c r="R83" s="2"/>
      <c r="S83" s="19" t="s">
        <v>222</v>
      </c>
      <c r="T83" s="19" t="s">
        <v>222</v>
      </c>
      <c r="U83" s="19" t="s">
        <v>222</v>
      </c>
      <c r="V83" s="19" t="s">
        <v>222</v>
      </c>
      <c r="W83" s="19" t="s">
        <v>222</v>
      </c>
      <c r="X83" s="31" t="s">
        <v>222</v>
      </c>
    </row>
    <row r="84" spans="1:24" x14ac:dyDescent="0.2">
      <c r="A84" t="e">
        <f>+_xlfn.XLOOKUP(E84,#REF!,#REF!,"",0)</f>
        <v>#REF!</v>
      </c>
      <c r="C84" s="42" t="s">
        <v>118</v>
      </c>
      <c r="D84" t="s">
        <v>368</v>
      </c>
      <c r="E84" t="s">
        <v>239</v>
      </c>
      <c r="G84" s="2" t="s">
        <v>222</v>
      </c>
      <c r="H84" s="2" t="s">
        <v>222</v>
      </c>
      <c r="I84" s="2">
        <v>4</v>
      </c>
      <c r="J84" s="2">
        <v>2</v>
      </c>
      <c r="K84" s="2">
        <v>1</v>
      </c>
      <c r="L84" s="2">
        <v>1</v>
      </c>
      <c r="M84" s="2">
        <v>3</v>
      </c>
      <c r="N84" s="2">
        <v>6</v>
      </c>
      <c r="O84" s="2">
        <v>7</v>
      </c>
      <c r="P84" s="2">
        <v>8</v>
      </c>
      <c r="Q84" s="2">
        <v>4</v>
      </c>
      <c r="R84" s="2"/>
      <c r="S84" s="19">
        <v>8.43E-2</v>
      </c>
      <c r="T84" s="19">
        <v>8.43E-2</v>
      </c>
      <c r="U84" s="19">
        <v>6.1499999999999999E-2</v>
      </c>
      <c r="V84" s="19">
        <v>6.1499999999999999E-2</v>
      </c>
      <c r="W84" s="19">
        <v>4.9299999999999997E-2</v>
      </c>
      <c r="X84" s="31">
        <v>4.9299999999999997E-2</v>
      </c>
    </row>
    <row r="85" spans="1:24" x14ac:dyDescent="0.2">
      <c r="A85" t="e">
        <f>+_xlfn.XLOOKUP(E85,#REF!,#REF!,"",0)</f>
        <v>#REF!</v>
      </c>
      <c r="C85" s="42" t="s">
        <v>70</v>
      </c>
      <c r="D85" t="s">
        <v>364</v>
      </c>
      <c r="E85" t="s">
        <v>71</v>
      </c>
      <c r="G85" s="2">
        <v>0</v>
      </c>
      <c r="H85" s="2">
        <v>10</v>
      </c>
      <c r="I85" s="2">
        <v>0</v>
      </c>
      <c r="J85" s="2" t="s">
        <v>222</v>
      </c>
      <c r="K85" s="2">
        <v>0</v>
      </c>
      <c r="L85" s="2">
        <v>0</v>
      </c>
      <c r="M85" s="2">
        <v>8</v>
      </c>
      <c r="N85" s="2">
        <v>2</v>
      </c>
      <c r="O85" s="2">
        <v>3</v>
      </c>
      <c r="P85" s="2">
        <v>6</v>
      </c>
      <c r="Q85" s="2">
        <v>4</v>
      </c>
      <c r="R85" s="2"/>
      <c r="S85" s="19">
        <v>8.8599999999999998E-2</v>
      </c>
      <c r="T85" s="19">
        <v>8.8599999999999998E-2</v>
      </c>
      <c r="U85" s="19">
        <v>9.3399999999999997E-2</v>
      </c>
      <c r="V85" s="19">
        <v>9.3399999999999997E-2</v>
      </c>
      <c r="W85" s="19">
        <v>8.4400000000000003E-2</v>
      </c>
      <c r="X85" s="31">
        <v>8.4400000000000003E-2</v>
      </c>
    </row>
    <row r="86" spans="1:24" x14ac:dyDescent="0.2">
      <c r="A86" t="e">
        <f>+_xlfn.XLOOKUP(E86,#REF!,#REF!,"",0)</f>
        <v>#REF!</v>
      </c>
      <c r="C86" s="42" t="s">
        <v>197</v>
      </c>
      <c r="D86" t="s">
        <v>439</v>
      </c>
      <c r="E86" t="s">
        <v>75</v>
      </c>
      <c r="G86" s="2">
        <v>2</v>
      </c>
      <c r="H86" s="2">
        <v>8</v>
      </c>
      <c r="I86" s="2">
        <v>3</v>
      </c>
      <c r="J86" s="2">
        <v>2</v>
      </c>
      <c r="K86" s="2">
        <v>2</v>
      </c>
      <c r="L86" s="2">
        <v>2</v>
      </c>
      <c r="M86" s="2">
        <v>5</v>
      </c>
      <c r="N86" s="2">
        <v>4</v>
      </c>
      <c r="O86" s="2">
        <v>3</v>
      </c>
      <c r="P86" s="2">
        <v>4</v>
      </c>
      <c r="Q86" s="2">
        <v>4</v>
      </c>
      <c r="R86" s="2"/>
      <c r="S86" s="19">
        <v>9.01E-2</v>
      </c>
      <c r="T86" s="19">
        <v>9.01E-2</v>
      </c>
      <c r="U86" s="19">
        <v>8.8300000000000003E-2</v>
      </c>
      <c r="V86" s="19">
        <v>8.8300000000000003E-2</v>
      </c>
      <c r="W86" s="19">
        <v>7.6300000000000007E-2</v>
      </c>
      <c r="X86" s="31">
        <v>7.6300000000000007E-2</v>
      </c>
    </row>
    <row r="87" spans="1:24" x14ac:dyDescent="0.2">
      <c r="A87" t="e">
        <f>+_xlfn.XLOOKUP(E87,#REF!,#REF!,"",0)</f>
        <v>#REF!</v>
      </c>
      <c r="C87" s="42" t="s">
        <v>199</v>
      </c>
      <c r="D87" t="s">
        <v>76</v>
      </c>
      <c r="E87" t="s">
        <v>76</v>
      </c>
      <c r="G87" s="2">
        <v>2</v>
      </c>
      <c r="H87" s="2">
        <v>6</v>
      </c>
      <c r="I87" s="2">
        <v>2</v>
      </c>
      <c r="J87" s="2">
        <v>2</v>
      </c>
      <c r="K87" s="2">
        <v>2</v>
      </c>
      <c r="L87" s="2">
        <v>2</v>
      </c>
      <c r="M87" s="2">
        <v>2</v>
      </c>
      <c r="N87" s="2">
        <v>3</v>
      </c>
      <c r="O87" s="2">
        <v>5</v>
      </c>
      <c r="P87" s="2">
        <v>2</v>
      </c>
      <c r="Q87" s="2">
        <v>4</v>
      </c>
      <c r="R87" s="2"/>
      <c r="S87" s="19">
        <v>2.8299999999999999E-2</v>
      </c>
      <c r="T87" s="19">
        <v>2.8299999999999999E-2</v>
      </c>
      <c r="U87" s="19">
        <v>2.9700000000000001E-2</v>
      </c>
      <c r="V87" s="19">
        <v>2.9700000000000001E-2</v>
      </c>
      <c r="W87" s="19">
        <v>3.5700000000000003E-2</v>
      </c>
      <c r="X87" s="31">
        <v>3.5700000000000003E-2</v>
      </c>
    </row>
    <row r="88" spans="1:24" x14ac:dyDescent="0.2">
      <c r="A88" t="e">
        <f>+_xlfn.XLOOKUP(E88,#REF!,#REF!,"",0)</f>
        <v>#REF!</v>
      </c>
      <c r="C88" s="42" t="s">
        <v>231</v>
      </c>
      <c r="D88" t="s">
        <v>442</v>
      </c>
      <c r="E88" t="s">
        <v>12</v>
      </c>
      <c r="G88" s="2">
        <v>1</v>
      </c>
      <c r="H88" s="2" t="s">
        <v>222</v>
      </c>
      <c r="I88" s="2" t="s">
        <v>222</v>
      </c>
      <c r="J88" s="2" t="s">
        <v>222</v>
      </c>
      <c r="K88" s="2">
        <v>3</v>
      </c>
      <c r="L88" s="2">
        <v>3</v>
      </c>
      <c r="M88" s="2">
        <v>4</v>
      </c>
      <c r="N88" s="2">
        <v>2</v>
      </c>
      <c r="O88" s="2">
        <v>2</v>
      </c>
      <c r="P88" s="2">
        <v>4</v>
      </c>
      <c r="Q88" s="2">
        <v>4</v>
      </c>
      <c r="R88" s="2"/>
      <c r="S88" s="19">
        <v>9.1200000000000003E-2</v>
      </c>
      <c r="T88" s="19">
        <v>9.1200000000000003E-2</v>
      </c>
      <c r="U88" s="19">
        <v>8.6099999999999996E-2</v>
      </c>
      <c r="V88" s="19">
        <v>8.6099999999999996E-2</v>
      </c>
      <c r="W88" s="19">
        <v>6.7799999999999999E-2</v>
      </c>
      <c r="X88" s="31">
        <v>6.7799999999999999E-2</v>
      </c>
    </row>
    <row r="89" spans="1:24" x14ac:dyDescent="0.2">
      <c r="A89" t="e">
        <f>+_xlfn.XLOOKUP(E89,#REF!,#REF!,"",0)</f>
        <v>#REF!</v>
      </c>
      <c r="C89" s="42" t="s">
        <v>165</v>
      </c>
      <c r="D89" t="s">
        <v>25</v>
      </c>
      <c r="E89" t="s">
        <v>25</v>
      </c>
      <c r="G89" s="2">
        <v>2</v>
      </c>
      <c r="H89" s="2">
        <v>5</v>
      </c>
      <c r="I89" s="2">
        <v>3</v>
      </c>
      <c r="J89" s="2">
        <v>2</v>
      </c>
      <c r="K89" s="2">
        <v>2</v>
      </c>
      <c r="L89" s="2">
        <v>2</v>
      </c>
      <c r="M89" s="2">
        <v>3</v>
      </c>
      <c r="N89" s="2">
        <v>3</v>
      </c>
      <c r="O89" s="2">
        <v>4</v>
      </c>
      <c r="P89" s="2">
        <v>4</v>
      </c>
      <c r="Q89" s="2">
        <v>3</v>
      </c>
      <c r="R89" s="2"/>
      <c r="S89" s="19">
        <v>3.78E-2</v>
      </c>
      <c r="T89" s="19">
        <v>3.78E-2</v>
      </c>
      <c r="U89" s="19">
        <v>4.2900000000000001E-2</v>
      </c>
      <c r="V89" s="19">
        <v>4.2900000000000001E-2</v>
      </c>
      <c r="W89" s="19">
        <v>4.1599999999999998E-2</v>
      </c>
      <c r="X89" s="31">
        <v>4.1599999999999998E-2</v>
      </c>
    </row>
    <row r="90" spans="1:24" x14ac:dyDescent="0.2">
      <c r="A90" t="e">
        <f>+_xlfn.XLOOKUP(E90,#REF!,#REF!,"",0)</f>
        <v>#REF!</v>
      </c>
      <c r="C90" s="42" t="s">
        <v>170</v>
      </c>
      <c r="D90" t="s">
        <v>33</v>
      </c>
      <c r="E90" t="s">
        <v>33</v>
      </c>
      <c r="G90" s="2">
        <v>3</v>
      </c>
      <c r="H90" s="2">
        <v>5</v>
      </c>
      <c r="I90" s="2">
        <v>4</v>
      </c>
      <c r="J90" s="2">
        <v>1</v>
      </c>
      <c r="K90" s="2">
        <v>3</v>
      </c>
      <c r="L90" s="2">
        <v>3</v>
      </c>
      <c r="M90" s="2">
        <v>2</v>
      </c>
      <c r="N90" s="2">
        <v>3</v>
      </c>
      <c r="O90" s="2">
        <v>4</v>
      </c>
      <c r="P90" s="2">
        <v>1</v>
      </c>
      <c r="Q90" s="2">
        <v>3</v>
      </c>
      <c r="R90" s="2"/>
      <c r="S90" s="19" t="s">
        <v>222</v>
      </c>
      <c r="T90" s="19" t="s">
        <v>222</v>
      </c>
      <c r="U90" s="19" t="s">
        <v>222</v>
      </c>
      <c r="V90" s="19" t="s">
        <v>222</v>
      </c>
      <c r="W90" s="19" t="s">
        <v>222</v>
      </c>
      <c r="X90" s="31" t="s">
        <v>222</v>
      </c>
    </row>
    <row r="91" spans="1:24" x14ac:dyDescent="0.2">
      <c r="A91" t="e">
        <f>+_xlfn.XLOOKUP(E91,#REF!,#REF!,"",0)</f>
        <v>#REF!</v>
      </c>
      <c r="C91" s="46" t="s">
        <v>196</v>
      </c>
      <c r="D91" t="s">
        <v>73</v>
      </c>
      <c r="E91" t="s">
        <v>74</v>
      </c>
      <c r="G91" s="2">
        <v>3</v>
      </c>
      <c r="H91" s="2">
        <v>8</v>
      </c>
      <c r="I91" s="2">
        <v>3</v>
      </c>
      <c r="J91" s="2">
        <v>2</v>
      </c>
      <c r="K91" s="2">
        <v>1</v>
      </c>
      <c r="L91" s="2">
        <v>1</v>
      </c>
      <c r="M91" s="2">
        <v>5</v>
      </c>
      <c r="N91" s="2">
        <v>4</v>
      </c>
      <c r="O91" s="2">
        <v>4</v>
      </c>
      <c r="P91" s="2">
        <v>3</v>
      </c>
      <c r="Q91" s="2">
        <v>3</v>
      </c>
      <c r="R91" s="2"/>
      <c r="S91" s="19">
        <v>7.5399999999999995E-2</v>
      </c>
      <c r="T91" s="19">
        <v>7.5399999999999995E-2</v>
      </c>
      <c r="U91" s="19">
        <v>7.0900000000000005E-2</v>
      </c>
      <c r="V91" s="19">
        <v>7.0900000000000005E-2</v>
      </c>
      <c r="W91" s="19">
        <v>5.3800000000000001E-2</v>
      </c>
      <c r="X91" s="31">
        <v>5.3800000000000001E-2</v>
      </c>
    </row>
    <row r="92" spans="1:24" x14ac:dyDescent="0.2">
      <c r="A92" t="e">
        <f>+_xlfn.XLOOKUP(E92,#REF!,#REF!,"",0)</f>
        <v>#REF!</v>
      </c>
      <c r="C92" s="42" t="s">
        <v>205</v>
      </c>
      <c r="D92" t="s">
        <v>81</v>
      </c>
      <c r="E92" t="s">
        <v>81</v>
      </c>
      <c r="G92" s="2">
        <v>2</v>
      </c>
      <c r="H92" s="2">
        <v>6</v>
      </c>
      <c r="I92" s="2">
        <v>2</v>
      </c>
      <c r="J92" s="2">
        <v>2</v>
      </c>
      <c r="K92" s="2">
        <v>2</v>
      </c>
      <c r="L92" s="2">
        <v>2</v>
      </c>
      <c r="M92" s="2">
        <v>2</v>
      </c>
      <c r="N92" s="2">
        <v>3</v>
      </c>
      <c r="O92" s="2">
        <v>2</v>
      </c>
      <c r="P92" s="2">
        <v>2</v>
      </c>
      <c r="Q92" s="2">
        <v>3</v>
      </c>
      <c r="R92" s="2"/>
      <c r="S92" s="19">
        <v>3.3700000000000001E-2</v>
      </c>
      <c r="T92" s="19">
        <v>3.3700000000000001E-2</v>
      </c>
      <c r="U92" s="19">
        <v>3.9100000000000003E-2</v>
      </c>
      <c r="V92" s="19">
        <v>3.9100000000000003E-2</v>
      </c>
      <c r="W92" s="19">
        <v>2.93E-2</v>
      </c>
      <c r="X92" s="31">
        <v>2.93E-2</v>
      </c>
    </row>
    <row r="93" spans="1:24" x14ac:dyDescent="0.2">
      <c r="A93" t="e">
        <f>+_xlfn.XLOOKUP(E93,#REF!,#REF!,"",0)</f>
        <v>#REF!</v>
      </c>
      <c r="C93" s="42" t="s">
        <v>208</v>
      </c>
      <c r="D93" t="s">
        <v>90</v>
      </c>
      <c r="E93" t="s">
        <v>90</v>
      </c>
      <c r="G93" s="2">
        <v>1</v>
      </c>
      <c r="H93" s="2">
        <v>9</v>
      </c>
      <c r="I93" s="2">
        <v>1</v>
      </c>
      <c r="J93" s="2">
        <v>1</v>
      </c>
      <c r="K93" s="2">
        <v>2</v>
      </c>
      <c r="L93" s="2">
        <v>2</v>
      </c>
      <c r="M93" s="2">
        <v>3</v>
      </c>
      <c r="N93" s="2">
        <v>3</v>
      </c>
      <c r="O93" s="2">
        <v>4</v>
      </c>
      <c r="P93" s="2">
        <v>4</v>
      </c>
      <c r="Q93" s="2">
        <v>3</v>
      </c>
      <c r="R93" s="2"/>
      <c r="S93" s="19">
        <v>4.9099999999999998E-2</v>
      </c>
      <c r="T93" s="19">
        <v>4.9099999999999998E-2</v>
      </c>
      <c r="U93" s="19">
        <v>4.5199999999999997E-2</v>
      </c>
      <c r="V93" s="19">
        <v>4.5199999999999997E-2</v>
      </c>
      <c r="W93" s="19">
        <v>4.2000000000000003E-2</v>
      </c>
      <c r="X93" s="31">
        <v>4.2000000000000003E-2</v>
      </c>
    </row>
    <row r="94" spans="1:24" x14ac:dyDescent="0.2">
      <c r="A94" t="e">
        <f>+_xlfn.XLOOKUP(E94,#REF!,#REF!,"",0)</f>
        <v>#REF!</v>
      </c>
      <c r="C94" s="42" t="s">
        <v>157</v>
      </c>
      <c r="D94" t="s">
        <v>9</v>
      </c>
      <c r="E94" t="s">
        <v>9</v>
      </c>
      <c r="G94" s="2">
        <v>2</v>
      </c>
      <c r="H94" s="2">
        <v>5</v>
      </c>
      <c r="I94" s="2">
        <v>3</v>
      </c>
      <c r="J94" s="2">
        <v>3</v>
      </c>
      <c r="K94" s="2">
        <v>2</v>
      </c>
      <c r="L94" s="2">
        <v>2</v>
      </c>
      <c r="M94" s="2">
        <v>4</v>
      </c>
      <c r="N94" s="2">
        <v>2</v>
      </c>
      <c r="O94" s="2">
        <v>5</v>
      </c>
      <c r="P94" s="2">
        <v>2</v>
      </c>
      <c r="Q94" s="2">
        <v>2</v>
      </c>
      <c r="R94" s="2"/>
      <c r="S94" s="19">
        <v>4.9299999999999997E-2</v>
      </c>
      <c r="T94" s="19">
        <v>4.9299999999999997E-2</v>
      </c>
      <c r="U94" s="19">
        <v>6.7599999999999993E-2</v>
      </c>
      <c r="V94" s="19">
        <v>6.7599999999999993E-2</v>
      </c>
      <c r="W94" s="19">
        <v>6.2799999999999995E-2</v>
      </c>
      <c r="X94" s="31">
        <v>6.2799999999999995E-2</v>
      </c>
    </row>
    <row r="95" spans="1:24" x14ac:dyDescent="0.2">
      <c r="A95" t="e">
        <f>+_xlfn.XLOOKUP(E95,#REF!,#REF!,"",0)</f>
        <v>#REF!</v>
      </c>
      <c r="C95" s="42" t="s">
        <v>308</v>
      </c>
      <c r="D95" t="s">
        <v>445</v>
      </c>
      <c r="E95" t="s">
        <v>109</v>
      </c>
      <c r="G95" s="2">
        <v>1</v>
      </c>
      <c r="H95" s="2" t="s">
        <v>222</v>
      </c>
      <c r="I95" s="2">
        <v>1</v>
      </c>
      <c r="J95" s="2">
        <v>1</v>
      </c>
      <c r="K95" s="2">
        <v>1</v>
      </c>
      <c r="L95" s="2">
        <v>1</v>
      </c>
      <c r="M95" s="2">
        <v>1</v>
      </c>
      <c r="N95" s="2">
        <v>1</v>
      </c>
      <c r="O95" s="2">
        <v>1</v>
      </c>
      <c r="P95" s="2">
        <v>2</v>
      </c>
      <c r="Q95" s="2">
        <v>2</v>
      </c>
      <c r="R95" s="2"/>
      <c r="S95" s="19">
        <v>0.16400000000000001</v>
      </c>
      <c r="T95" s="19">
        <v>0.16400000000000001</v>
      </c>
      <c r="U95" s="19">
        <v>0.14530000000000001</v>
      </c>
      <c r="V95" s="19">
        <v>0.14530000000000001</v>
      </c>
      <c r="W95" s="19" t="s">
        <v>289</v>
      </c>
      <c r="X95" s="31" t="s">
        <v>289</v>
      </c>
    </row>
    <row r="96" spans="1:24" x14ac:dyDescent="0.2">
      <c r="A96" t="e">
        <f>+_xlfn.XLOOKUP(E96,#REF!,#REF!,"",0)</f>
        <v>#REF!</v>
      </c>
      <c r="C96" s="42" t="s">
        <v>168</v>
      </c>
      <c r="D96" t="s">
        <v>28</v>
      </c>
      <c r="E96" t="s">
        <v>28</v>
      </c>
      <c r="G96" s="2">
        <v>2</v>
      </c>
      <c r="H96" s="2">
        <v>6</v>
      </c>
      <c r="I96" s="2">
        <v>2</v>
      </c>
      <c r="J96" s="2">
        <v>2</v>
      </c>
      <c r="K96" s="2">
        <v>2</v>
      </c>
      <c r="L96" s="2">
        <v>2</v>
      </c>
      <c r="M96" s="2">
        <v>2</v>
      </c>
      <c r="N96" s="2">
        <v>2</v>
      </c>
      <c r="O96" s="2">
        <v>5</v>
      </c>
      <c r="P96" s="2">
        <v>3</v>
      </c>
      <c r="Q96" s="2">
        <v>2</v>
      </c>
      <c r="R96" s="2"/>
      <c r="S96" s="19">
        <v>3.9E-2</v>
      </c>
      <c r="T96" s="19">
        <v>3.9E-2</v>
      </c>
      <c r="U96" s="19">
        <v>4.2299999999999997E-2</v>
      </c>
      <c r="V96" s="19">
        <v>4.2299999999999997E-2</v>
      </c>
      <c r="W96" s="19">
        <v>3.8399999999999997E-2</v>
      </c>
      <c r="X96" s="31">
        <v>3.8399999999999997E-2</v>
      </c>
    </row>
    <row r="97" spans="1:31" x14ac:dyDescent="0.2">
      <c r="A97" t="e">
        <f>+_xlfn.XLOOKUP(E97,#REF!,#REF!,"",0)</f>
        <v>#REF!</v>
      </c>
      <c r="C97" s="42" t="s">
        <v>172</v>
      </c>
      <c r="D97" t="s">
        <v>37</v>
      </c>
      <c r="E97" t="s">
        <v>37</v>
      </c>
      <c r="G97" s="2">
        <v>3</v>
      </c>
      <c r="H97" s="2">
        <v>6</v>
      </c>
      <c r="I97" s="2">
        <v>4</v>
      </c>
      <c r="J97" s="2">
        <v>2</v>
      </c>
      <c r="K97" s="2">
        <v>3</v>
      </c>
      <c r="L97" s="2">
        <v>3</v>
      </c>
      <c r="M97" s="2">
        <v>3</v>
      </c>
      <c r="N97" s="2">
        <v>4</v>
      </c>
      <c r="O97" s="2">
        <v>2</v>
      </c>
      <c r="P97" s="2">
        <v>3</v>
      </c>
      <c r="Q97" s="2">
        <v>2</v>
      </c>
      <c r="R97" s="2"/>
      <c r="S97" s="19" t="s">
        <v>222</v>
      </c>
      <c r="T97" s="19" t="s">
        <v>222</v>
      </c>
      <c r="U97" s="19" t="s">
        <v>222</v>
      </c>
      <c r="V97" s="19" t="s">
        <v>222</v>
      </c>
      <c r="W97" s="19" t="s">
        <v>222</v>
      </c>
      <c r="X97" s="31" t="s">
        <v>222</v>
      </c>
    </row>
    <row r="98" spans="1:31" x14ac:dyDescent="0.2">
      <c r="A98" t="e">
        <f>+_xlfn.XLOOKUP(E98,#REF!,#REF!,"",0)</f>
        <v>#REF!</v>
      </c>
      <c r="C98" s="42" t="s">
        <v>174</v>
      </c>
      <c r="D98" t="s">
        <v>42</v>
      </c>
      <c r="E98" t="s">
        <v>42</v>
      </c>
      <c r="G98" s="2">
        <v>2</v>
      </c>
      <c r="H98" s="2">
        <v>5</v>
      </c>
      <c r="I98" s="2">
        <v>4</v>
      </c>
      <c r="J98" s="2">
        <v>2</v>
      </c>
      <c r="K98" s="2">
        <v>6</v>
      </c>
      <c r="L98" s="2">
        <v>6</v>
      </c>
      <c r="M98" s="2">
        <v>3</v>
      </c>
      <c r="N98" s="2">
        <v>4</v>
      </c>
      <c r="O98" s="2">
        <v>4</v>
      </c>
      <c r="P98" s="2">
        <v>2</v>
      </c>
      <c r="Q98" s="2">
        <v>2</v>
      </c>
      <c r="R98" s="2"/>
      <c r="S98" s="19">
        <v>6.9900000000000004E-2</v>
      </c>
      <c r="T98" s="19">
        <v>6.9900000000000004E-2</v>
      </c>
      <c r="U98" s="19">
        <v>5.4800000000000001E-2</v>
      </c>
      <c r="V98" s="19">
        <v>5.4800000000000001E-2</v>
      </c>
      <c r="W98" s="19">
        <v>5.2600000000000001E-2</v>
      </c>
      <c r="X98" s="31">
        <v>5.2600000000000001E-2</v>
      </c>
    </row>
    <row r="99" spans="1:31" x14ac:dyDescent="0.2">
      <c r="A99" t="e">
        <f>+_xlfn.XLOOKUP(E99,#REF!,#REF!,"",0)</f>
        <v>#REF!</v>
      </c>
      <c r="C99" s="42" t="s">
        <v>176</v>
      </c>
      <c r="D99" t="s">
        <v>45</v>
      </c>
      <c r="E99" t="s">
        <v>45</v>
      </c>
      <c r="G99" s="2">
        <v>2</v>
      </c>
      <c r="H99" s="2">
        <v>6</v>
      </c>
      <c r="I99" s="2">
        <v>3</v>
      </c>
      <c r="J99" s="2">
        <v>3</v>
      </c>
      <c r="K99" s="2">
        <v>2</v>
      </c>
      <c r="L99" s="2">
        <v>2</v>
      </c>
      <c r="M99" s="2">
        <v>3</v>
      </c>
      <c r="N99" s="2">
        <v>3</v>
      </c>
      <c r="O99" s="2">
        <v>2</v>
      </c>
      <c r="P99" s="2">
        <v>2</v>
      </c>
      <c r="Q99" s="2">
        <v>2</v>
      </c>
      <c r="R99" s="2"/>
      <c r="S99" s="19">
        <v>5.4100000000000002E-2</v>
      </c>
      <c r="T99" s="19">
        <v>5.4100000000000002E-2</v>
      </c>
      <c r="U99" s="19">
        <v>4.7199999999999999E-2</v>
      </c>
      <c r="V99" s="19">
        <v>4.7199999999999999E-2</v>
      </c>
      <c r="W99" s="19">
        <v>4.0500000000000001E-2</v>
      </c>
      <c r="X99" s="31">
        <v>4.0500000000000001E-2</v>
      </c>
    </row>
    <row r="100" spans="1:31" x14ac:dyDescent="0.2">
      <c r="A100" t="e">
        <f>+_xlfn.XLOOKUP(E100,#REF!,#REF!,"",0)</f>
        <v>#REF!</v>
      </c>
      <c r="C100" s="42" t="s">
        <v>180</v>
      </c>
      <c r="D100" t="s">
        <v>411</v>
      </c>
      <c r="E100" t="s">
        <v>46</v>
      </c>
      <c r="G100" s="2">
        <v>2</v>
      </c>
      <c r="H100" s="2">
        <v>5</v>
      </c>
      <c r="I100" s="2">
        <v>2</v>
      </c>
      <c r="J100" s="2">
        <v>3</v>
      </c>
      <c r="K100" s="2">
        <v>5</v>
      </c>
      <c r="L100" s="2">
        <v>5</v>
      </c>
      <c r="M100" s="2">
        <v>5</v>
      </c>
      <c r="N100" s="2">
        <v>4</v>
      </c>
      <c r="O100" s="2">
        <v>4</v>
      </c>
      <c r="P100" s="2">
        <v>2</v>
      </c>
      <c r="Q100" s="2">
        <v>2</v>
      </c>
      <c r="R100" s="2"/>
      <c r="S100" s="19">
        <v>3.9100000000000003E-2</v>
      </c>
      <c r="T100" s="19">
        <v>3.9100000000000003E-2</v>
      </c>
      <c r="U100" s="19">
        <v>4.8599999999999997E-2</v>
      </c>
      <c r="V100" s="19">
        <v>4.8599999999999997E-2</v>
      </c>
      <c r="W100" s="19">
        <v>4.8399999999999999E-2</v>
      </c>
      <c r="X100" s="31">
        <v>4.8399999999999999E-2</v>
      </c>
    </row>
    <row r="101" spans="1:31" x14ac:dyDescent="0.2">
      <c r="A101" t="e">
        <f>+_xlfn.XLOOKUP(E101,#REF!,#REF!,"",0)</f>
        <v>#REF!</v>
      </c>
      <c r="C101" s="42" t="s">
        <v>187</v>
      </c>
      <c r="D101" t="s">
        <v>443</v>
      </c>
      <c r="E101" t="s">
        <v>261</v>
      </c>
      <c r="G101" s="2">
        <v>2</v>
      </c>
      <c r="H101" s="2">
        <v>5</v>
      </c>
      <c r="I101" s="2">
        <v>2</v>
      </c>
      <c r="J101" s="2">
        <v>4</v>
      </c>
      <c r="K101" s="2">
        <v>2</v>
      </c>
      <c r="L101" s="2">
        <v>2</v>
      </c>
      <c r="M101" s="2">
        <v>4</v>
      </c>
      <c r="N101" s="2">
        <v>2</v>
      </c>
      <c r="O101" s="2">
        <v>2</v>
      </c>
      <c r="P101" s="2">
        <v>2</v>
      </c>
      <c r="Q101" s="2">
        <v>2</v>
      </c>
      <c r="R101" s="2"/>
      <c r="S101" s="19" t="s">
        <v>222</v>
      </c>
      <c r="T101" s="19" t="s">
        <v>222</v>
      </c>
      <c r="U101" s="19" t="s">
        <v>222</v>
      </c>
      <c r="V101" s="19" t="s">
        <v>222</v>
      </c>
      <c r="W101" s="19" t="s">
        <v>222</v>
      </c>
      <c r="X101" s="31" t="s">
        <v>222</v>
      </c>
    </row>
    <row r="102" spans="1:31" x14ac:dyDescent="0.2">
      <c r="A102" t="e">
        <f>+_xlfn.XLOOKUP(E102,#REF!,#REF!,"",0)</f>
        <v>#REF!</v>
      </c>
      <c r="C102" s="42" t="s">
        <v>249</v>
      </c>
      <c r="D102" t="s">
        <v>444</v>
      </c>
      <c r="E102" t="s">
        <v>210</v>
      </c>
      <c r="G102" s="2" t="s">
        <v>222</v>
      </c>
      <c r="H102" s="2" t="s">
        <v>222</v>
      </c>
      <c r="I102" s="2" t="s">
        <v>222</v>
      </c>
      <c r="J102" s="2" t="s">
        <v>222</v>
      </c>
      <c r="K102" s="2">
        <v>4</v>
      </c>
      <c r="L102" s="2">
        <v>4</v>
      </c>
      <c r="M102" s="2">
        <v>3</v>
      </c>
      <c r="N102" s="2">
        <v>3</v>
      </c>
      <c r="O102" s="2">
        <v>4</v>
      </c>
      <c r="P102" s="2">
        <v>1</v>
      </c>
      <c r="Q102" s="2">
        <v>2</v>
      </c>
      <c r="R102" s="2"/>
      <c r="S102" s="19" t="s">
        <v>222</v>
      </c>
      <c r="T102" s="19" t="s">
        <v>222</v>
      </c>
      <c r="U102" s="19" t="s">
        <v>222</v>
      </c>
      <c r="V102" s="19" t="s">
        <v>222</v>
      </c>
      <c r="W102" s="19" t="s">
        <v>222</v>
      </c>
      <c r="X102" s="31" t="s">
        <v>222</v>
      </c>
    </row>
    <row r="103" spans="1:31" x14ac:dyDescent="0.2">
      <c r="A103" t="e">
        <f>+_xlfn.XLOOKUP(E103,#REF!,#REF!,"",0)</f>
        <v>#REF!</v>
      </c>
      <c r="C103" s="42" t="s">
        <v>27</v>
      </c>
      <c r="D103" t="s">
        <v>294</v>
      </c>
      <c r="E103" t="s">
        <v>234</v>
      </c>
      <c r="G103" s="2">
        <v>1</v>
      </c>
      <c r="H103" s="2">
        <v>8</v>
      </c>
      <c r="I103" s="2">
        <v>5</v>
      </c>
      <c r="J103" s="2">
        <v>4</v>
      </c>
      <c r="K103" s="2">
        <v>2</v>
      </c>
      <c r="L103" s="2">
        <v>2</v>
      </c>
      <c r="M103" s="2">
        <v>8</v>
      </c>
      <c r="N103" s="2">
        <v>7</v>
      </c>
      <c r="O103" s="12" t="s">
        <v>222</v>
      </c>
      <c r="P103" s="12"/>
      <c r="Q103" s="12"/>
      <c r="R103" s="12"/>
      <c r="S103" s="19" t="s">
        <v>222</v>
      </c>
      <c r="T103" s="19" t="s">
        <v>222</v>
      </c>
      <c r="U103" s="19" t="s">
        <v>222</v>
      </c>
      <c r="V103" s="19" t="s">
        <v>222</v>
      </c>
      <c r="W103" s="19" t="s">
        <v>222</v>
      </c>
      <c r="X103" s="31" t="s">
        <v>222</v>
      </c>
    </row>
    <row r="104" spans="1:31" x14ac:dyDescent="0.2">
      <c r="C104" s="42"/>
      <c r="X104" s="48"/>
    </row>
    <row r="105" spans="1:31" x14ac:dyDescent="0.2">
      <c r="C105" s="30" t="s">
        <v>302</v>
      </c>
      <c r="G105" s="49">
        <v>160</v>
      </c>
      <c r="H105" s="49">
        <v>453</v>
      </c>
      <c r="I105" s="49">
        <v>391</v>
      </c>
      <c r="J105" s="49">
        <v>372</v>
      </c>
      <c r="K105" s="49">
        <v>308</v>
      </c>
      <c r="L105" s="49">
        <v>308</v>
      </c>
      <c r="M105" s="49">
        <v>462</v>
      </c>
      <c r="N105" s="49">
        <v>494</v>
      </c>
      <c r="O105" s="49">
        <v>556</v>
      </c>
      <c r="P105" s="49">
        <v>517</v>
      </c>
      <c r="Q105" s="49">
        <v>553</v>
      </c>
      <c r="R105" s="49"/>
      <c r="S105" s="98" t="s">
        <v>297</v>
      </c>
      <c r="T105" s="98"/>
      <c r="U105" s="98"/>
      <c r="V105" s="98"/>
      <c r="W105" s="98"/>
      <c r="X105" s="118"/>
    </row>
    <row r="106" spans="1:31" x14ac:dyDescent="0.2">
      <c r="C106" s="30" t="s">
        <v>303</v>
      </c>
      <c r="G106" s="1">
        <v>79</v>
      </c>
      <c r="H106" s="1">
        <v>66</v>
      </c>
      <c r="I106" s="1">
        <v>96</v>
      </c>
      <c r="J106" s="1">
        <v>94</v>
      </c>
      <c r="K106" s="1">
        <v>100</v>
      </c>
      <c r="L106" s="1">
        <v>100</v>
      </c>
      <c r="M106" s="1">
        <v>101</v>
      </c>
      <c r="N106" s="1">
        <v>101</v>
      </c>
      <c r="O106" s="1">
        <v>100</v>
      </c>
      <c r="P106" s="1">
        <v>100</v>
      </c>
      <c r="Q106" s="1">
        <v>100</v>
      </c>
      <c r="R106" s="1"/>
      <c r="S106" s="50">
        <v>7.1699999999999958E-2</v>
      </c>
      <c r="T106" s="50">
        <v>6.6879999999999981E-2</v>
      </c>
      <c r="U106" s="50">
        <v>8.1320000000000017E-2</v>
      </c>
      <c r="V106" s="50">
        <v>6.9825000000000012E-2</v>
      </c>
      <c r="W106" s="50">
        <v>7.6469620253164533E-2</v>
      </c>
      <c r="X106" s="51">
        <v>7.0045569620253156E-2</v>
      </c>
    </row>
    <row r="108" spans="1:31" ht="15" customHeight="1" x14ac:dyDescent="0.2">
      <c r="A108" s="87" t="s">
        <v>218</v>
      </c>
      <c r="B108" s="123" t="s">
        <v>223</v>
      </c>
      <c r="C108" s="87" t="s">
        <v>317</v>
      </c>
      <c r="D108" s="89" t="s">
        <v>217</v>
      </c>
      <c r="E108" s="87" t="s">
        <v>271</v>
      </c>
      <c r="F108" s="87" t="s">
        <v>272</v>
      </c>
      <c r="G108" s="115" t="s">
        <v>329</v>
      </c>
      <c r="H108" s="116"/>
      <c r="I108" s="116"/>
      <c r="J108" s="116"/>
      <c r="K108" s="116"/>
      <c r="L108" s="116"/>
      <c r="M108" s="116"/>
      <c r="N108" s="116"/>
      <c r="O108" s="116"/>
      <c r="P108" s="116"/>
      <c r="Q108" s="117"/>
      <c r="S108" s="103" t="s">
        <v>336</v>
      </c>
      <c r="T108" s="105"/>
      <c r="U108" s="105"/>
      <c r="V108" s="105"/>
      <c r="W108" s="105"/>
      <c r="X108" s="107"/>
    </row>
    <row r="109" spans="1:31" ht="36.75" customHeight="1" x14ac:dyDescent="0.2">
      <c r="A109" s="88"/>
      <c r="B109" s="95"/>
      <c r="C109" s="88"/>
      <c r="D109" s="109"/>
      <c r="E109" s="110"/>
      <c r="F109" s="110"/>
      <c r="G109" s="33">
        <v>44621</v>
      </c>
      <c r="H109" s="33" t="s">
        <v>212</v>
      </c>
      <c r="I109" s="33" t="s">
        <v>213</v>
      </c>
      <c r="J109" s="33" t="s">
        <v>214</v>
      </c>
      <c r="K109" s="33" t="s">
        <v>215</v>
      </c>
      <c r="L109" s="33" t="s">
        <v>262</v>
      </c>
      <c r="M109" s="33" t="s">
        <v>285</v>
      </c>
      <c r="N109" s="33" t="s">
        <v>314</v>
      </c>
      <c r="O109" s="33">
        <v>45383</v>
      </c>
      <c r="P109" s="33">
        <v>45474</v>
      </c>
      <c r="Q109" s="33">
        <v>45566</v>
      </c>
      <c r="S109" s="32" t="s">
        <v>288</v>
      </c>
      <c r="T109" s="32" t="s">
        <v>295</v>
      </c>
      <c r="U109" s="32" t="s">
        <v>335</v>
      </c>
      <c r="V109" s="32" t="s">
        <v>339</v>
      </c>
      <c r="W109" s="32" t="s">
        <v>332</v>
      </c>
      <c r="X109" s="32" t="s">
        <v>340</v>
      </c>
      <c r="Y109" s="9"/>
      <c r="Z109" s="9"/>
      <c r="AA109" s="9"/>
      <c r="AB109" s="9"/>
      <c r="AC109" s="9"/>
      <c r="AD109" s="9"/>
      <c r="AE109" s="9"/>
    </row>
    <row r="110" spans="1:31" x14ac:dyDescent="0.2">
      <c r="C110" s="42"/>
      <c r="G110" s="124" t="s">
        <v>304</v>
      </c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S110" s="121" t="s">
        <v>304</v>
      </c>
      <c r="T110" s="121"/>
      <c r="U110" s="121"/>
      <c r="V110" s="121"/>
      <c r="W110" s="121"/>
      <c r="X110" s="122"/>
    </row>
    <row r="111" spans="1:31" x14ac:dyDescent="0.2">
      <c r="C111" s="42" t="s">
        <v>274</v>
      </c>
      <c r="G111" s="4">
        <v>1.6842105263157894</v>
      </c>
      <c r="H111" s="4">
        <v>7.8571428571428568</v>
      </c>
      <c r="I111" s="4">
        <v>4.3636363636363633</v>
      </c>
      <c r="J111" s="4">
        <v>3.5</v>
      </c>
      <c r="K111" s="4">
        <v>1.3913043478260869</v>
      </c>
      <c r="L111" s="4">
        <v>1.3913043478260869</v>
      </c>
      <c r="M111" s="4">
        <v>4.7826086956521738</v>
      </c>
      <c r="N111" s="4">
        <v>6.1304347826086953</v>
      </c>
      <c r="O111" s="4">
        <v>7</v>
      </c>
      <c r="P111" s="4">
        <v>6.7727272727272725</v>
      </c>
      <c r="Q111" s="4">
        <v>7.1818181818181817</v>
      </c>
      <c r="S111" s="47">
        <v>7.6899999999999996E-2</v>
      </c>
      <c r="T111" s="52">
        <v>7.6899999999999996E-2</v>
      </c>
      <c r="U111" s="52">
        <v>7.8933333333333341E-2</v>
      </c>
      <c r="V111" s="52">
        <v>7.8580000000000011E-2</v>
      </c>
      <c r="W111" s="52">
        <v>7.492E-2</v>
      </c>
      <c r="X111" s="52">
        <v>7.492E-2</v>
      </c>
    </row>
    <row r="112" spans="1:31" x14ac:dyDescent="0.2">
      <c r="C112" s="42" t="s">
        <v>275</v>
      </c>
      <c r="G112" s="4">
        <v>5</v>
      </c>
      <c r="H112" s="4">
        <v>5.5</v>
      </c>
      <c r="I112" s="4">
        <v>5.4285714285714288</v>
      </c>
      <c r="J112" s="4">
        <v>5.2857142857142856</v>
      </c>
      <c r="K112" s="4">
        <v>5.3571428571428568</v>
      </c>
      <c r="L112" s="4">
        <v>5.3571428571428568</v>
      </c>
      <c r="M112" s="4">
        <v>6.5</v>
      </c>
      <c r="N112" s="4">
        <v>7.0714285714285712</v>
      </c>
      <c r="O112" s="4">
        <v>6.9285714285714288</v>
      </c>
      <c r="P112" s="4">
        <v>6.2857142857142856</v>
      </c>
      <c r="Q112" s="4">
        <v>6.5714285714285712</v>
      </c>
      <c r="R112" s="2"/>
      <c r="S112" s="47">
        <v>5.8381818181818181E-2</v>
      </c>
      <c r="T112" s="52">
        <v>5.8381818181818181E-2</v>
      </c>
      <c r="U112" s="52">
        <v>6.0809090909090917E-2</v>
      </c>
      <c r="V112" s="52">
        <v>6.0809090909090917E-2</v>
      </c>
      <c r="W112" s="52">
        <v>6.082727272727273E-2</v>
      </c>
      <c r="X112" s="52">
        <v>6.082727272727273E-2</v>
      </c>
    </row>
    <row r="113" spans="2:24" ht="14.25" customHeight="1" x14ac:dyDescent="0.2">
      <c r="C113" s="42" t="s">
        <v>151</v>
      </c>
      <c r="G113" s="4">
        <v>2.25</v>
      </c>
      <c r="H113" s="4" t="s">
        <v>222</v>
      </c>
      <c r="I113" s="4">
        <v>4.75</v>
      </c>
      <c r="J113" s="4">
        <v>5.75</v>
      </c>
      <c r="K113" s="4">
        <v>4.5</v>
      </c>
      <c r="L113" s="4">
        <v>4.5</v>
      </c>
      <c r="M113" s="4">
        <v>5.6</v>
      </c>
      <c r="N113" s="4">
        <v>5.8</v>
      </c>
      <c r="O113" s="4">
        <v>6</v>
      </c>
      <c r="P113" s="4">
        <v>4</v>
      </c>
      <c r="Q113" s="4">
        <v>6.8</v>
      </c>
      <c r="R113" s="2"/>
      <c r="S113" s="47">
        <v>5.2949999999999997E-2</v>
      </c>
      <c r="T113" s="52">
        <v>5.2949999999999997E-2</v>
      </c>
      <c r="U113" s="52">
        <v>6.5975000000000006E-2</v>
      </c>
      <c r="V113" s="52">
        <v>6.5975000000000006E-2</v>
      </c>
      <c r="W113" s="52">
        <v>6.905E-2</v>
      </c>
      <c r="X113" s="52">
        <v>6.905E-2</v>
      </c>
    </row>
    <row r="114" spans="2:24" x14ac:dyDescent="0.2">
      <c r="C114" s="42" t="s">
        <v>279</v>
      </c>
      <c r="G114" s="4">
        <v>0.2</v>
      </c>
      <c r="H114" s="4">
        <v>9.3333333333333339</v>
      </c>
      <c r="I114" s="4">
        <v>1</v>
      </c>
      <c r="J114" s="4">
        <v>3</v>
      </c>
      <c r="K114" s="4">
        <v>2.5</v>
      </c>
      <c r="L114" s="4">
        <v>2.5</v>
      </c>
      <c r="M114" s="4">
        <v>4.833333333333333</v>
      </c>
      <c r="N114" s="4">
        <v>5</v>
      </c>
      <c r="O114" s="4">
        <v>6.166666666666667</v>
      </c>
      <c r="P114" s="4">
        <v>7</v>
      </c>
      <c r="Q114" s="4">
        <v>5.666666666666667</v>
      </c>
      <c r="R114" s="2"/>
      <c r="S114" s="47">
        <v>7.6633333333333331E-2</v>
      </c>
      <c r="T114" s="52">
        <v>7.6633333333333331E-2</v>
      </c>
      <c r="U114" s="52">
        <v>7.116666666666667E-2</v>
      </c>
      <c r="V114" s="52">
        <v>7.116666666666667E-2</v>
      </c>
      <c r="W114" s="52">
        <v>6.189999999999999E-2</v>
      </c>
      <c r="X114" s="52">
        <v>6.189999999999999E-2</v>
      </c>
    </row>
    <row r="115" spans="2:24" x14ac:dyDescent="0.2">
      <c r="C115" s="42" t="s">
        <v>277</v>
      </c>
      <c r="G115" s="4">
        <v>3.6428571428571428</v>
      </c>
      <c r="H115" s="4">
        <v>6.615384615384615</v>
      </c>
      <c r="I115" s="4">
        <v>5.4375</v>
      </c>
      <c r="J115" s="4">
        <v>5.375</v>
      </c>
      <c r="K115" s="4">
        <v>3.9375</v>
      </c>
      <c r="L115" s="4">
        <v>3.9375</v>
      </c>
      <c r="M115" s="4">
        <v>5.0625</v>
      </c>
      <c r="N115" s="4">
        <v>4.625</v>
      </c>
      <c r="O115" s="4">
        <v>4.875</v>
      </c>
      <c r="P115" s="4">
        <v>5.375</v>
      </c>
      <c r="Q115" s="4">
        <v>5.625</v>
      </c>
      <c r="R115" s="2"/>
      <c r="S115" s="47">
        <v>6.9220000000000004E-2</v>
      </c>
      <c r="T115" s="52">
        <v>5.5700000000000006E-2</v>
      </c>
      <c r="U115" s="52">
        <v>9.2359999999999998E-2</v>
      </c>
      <c r="V115" s="52">
        <v>6.1233333333333334E-2</v>
      </c>
      <c r="W115" s="52">
        <v>8.9879999999999988E-2</v>
      </c>
      <c r="X115" s="52">
        <v>7.0573333333333335E-2</v>
      </c>
    </row>
    <row r="116" spans="2:24" x14ac:dyDescent="0.2">
      <c r="C116" s="42" t="s">
        <v>280</v>
      </c>
      <c r="G116" s="4">
        <v>3</v>
      </c>
      <c r="H116" s="4">
        <v>7.5</v>
      </c>
      <c r="I116" s="4">
        <v>4.333333333333333</v>
      </c>
      <c r="J116" s="4">
        <v>4.333333333333333</v>
      </c>
      <c r="K116" s="4">
        <v>5.333333333333333</v>
      </c>
      <c r="L116" s="4">
        <v>5.333333333333333</v>
      </c>
      <c r="M116" s="4">
        <v>5</v>
      </c>
      <c r="N116" s="4">
        <v>4</v>
      </c>
      <c r="O116" s="4">
        <v>4.666666666666667</v>
      </c>
      <c r="P116" s="4">
        <v>4.333333333333333</v>
      </c>
      <c r="Q116" s="4">
        <v>5.333333333333333</v>
      </c>
      <c r="R116" s="2"/>
      <c r="S116" s="47">
        <v>4.725E-2</v>
      </c>
      <c r="T116" s="52">
        <v>4.36E-2</v>
      </c>
      <c r="U116" s="52">
        <v>5.0299999999999997E-2</v>
      </c>
      <c r="V116" s="52">
        <v>4.2000000000000003E-2</v>
      </c>
      <c r="W116" s="52">
        <v>4.4350000000000001E-2</v>
      </c>
      <c r="X116" s="52">
        <v>3.8850000000000003E-2</v>
      </c>
    </row>
    <row r="117" spans="2:24" x14ac:dyDescent="0.2">
      <c r="C117" s="42" t="s">
        <v>278</v>
      </c>
      <c r="G117" s="4">
        <v>0.44444444444444442</v>
      </c>
      <c r="H117" s="4" t="s">
        <v>222</v>
      </c>
      <c r="I117" s="4">
        <v>4.1111111111111107</v>
      </c>
      <c r="J117" s="4">
        <v>4.333333333333333</v>
      </c>
      <c r="K117" s="4">
        <v>2.3333333333333335</v>
      </c>
      <c r="L117" s="4">
        <v>2.3333333333333335</v>
      </c>
      <c r="M117" s="4">
        <v>3.7777777777777777</v>
      </c>
      <c r="N117" s="4">
        <v>3.5555555555555554</v>
      </c>
      <c r="O117" s="4">
        <v>5</v>
      </c>
      <c r="P117" s="4">
        <v>4.8888888888888893</v>
      </c>
      <c r="Q117" s="4">
        <v>5.1111111111111107</v>
      </c>
      <c r="R117" s="2"/>
      <c r="S117" s="47">
        <v>0.137625</v>
      </c>
      <c r="T117" s="52">
        <v>0.1156875</v>
      </c>
      <c r="U117" s="52">
        <v>0.17934999999999998</v>
      </c>
      <c r="V117" s="52">
        <v>0.1255</v>
      </c>
      <c r="W117" s="52">
        <v>0.17347499999999999</v>
      </c>
      <c r="X117" s="52">
        <v>0.14761249999999998</v>
      </c>
    </row>
    <row r="118" spans="2:24" x14ac:dyDescent="0.2">
      <c r="C118" s="42" t="s">
        <v>276</v>
      </c>
      <c r="G118" s="4">
        <v>2</v>
      </c>
      <c r="H118" s="4">
        <v>5.9565217391304346</v>
      </c>
      <c r="I118" s="4">
        <v>2.5217391304347827</v>
      </c>
      <c r="J118" s="4">
        <v>2.3043478260869565</v>
      </c>
      <c r="K118" s="4">
        <v>2.7916666666666665</v>
      </c>
      <c r="L118" s="4">
        <v>2.7916666666666665</v>
      </c>
      <c r="M118" s="4">
        <v>3.0416666666666665</v>
      </c>
      <c r="N118" s="4">
        <v>3.1666666666666665</v>
      </c>
      <c r="O118" s="4">
        <v>4.166666666666667</v>
      </c>
      <c r="P118" s="4">
        <v>3.0416666666666665</v>
      </c>
      <c r="Q118" s="4">
        <v>3.375</v>
      </c>
      <c r="R118" s="2"/>
      <c r="S118" s="47">
        <v>4.8383333333333334E-2</v>
      </c>
      <c r="T118" s="52">
        <v>4.8383333333333334E-2</v>
      </c>
      <c r="U118" s="52">
        <v>4.9761111111111117E-2</v>
      </c>
      <c r="V118" s="52">
        <v>4.9761111111111117E-2</v>
      </c>
      <c r="W118" s="52">
        <v>4.310555555555555E-2</v>
      </c>
      <c r="X118" s="52">
        <v>4.310555555555555E-2</v>
      </c>
    </row>
    <row r="119" spans="2:24" ht="13.5" customHeight="1" x14ac:dyDescent="0.2">
      <c r="C119" s="42" t="s">
        <v>308</v>
      </c>
      <c r="G119" s="4">
        <v>1</v>
      </c>
      <c r="H119" s="4" t="s">
        <v>222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  <c r="N119" s="4">
        <v>1</v>
      </c>
      <c r="O119" s="4">
        <v>1</v>
      </c>
      <c r="P119" s="4">
        <v>2</v>
      </c>
      <c r="Q119" s="4">
        <v>2</v>
      </c>
      <c r="R119" s="2"/>
      <c r="S119" s="47">
        <v>0.16400000000000001</v>
      </c>
      <c r="T119" s="52">
        <v>0.16400000000000001</v>
      </c>
      <c r="U119" s="52">
        <v>0.14530000000000001</v>
      </c>
      <c r="V119" s="52">
        <v>0.14530000000000001</v>
      </c>
      <c r="W119" s="52"/>
      <c r="X119" s="52"/>
    </row>
    <row r="120" spans="2:24" x14ac:dyDescent="0.2">
      <c r="V120" s="23"/>
      <c r="W120" s="23"/>
      <c r="X120" s="23"/>
    </row>
    <row r="121" spans="2:24" hidden="1" x14ac:dyDescent="0.2">
      <c r="K121">
        <v>1</v>
      </c>
      <c r="L121">
        <v>2</v>
      </c>
      <c r="M121">
        <v>3</v>
      </c>
      <c r="S121">
        <v>4</v>
      </c>
      <c r="T121">
        <v>5</v>
      </c>
      <c r="U121">
        <v>6</v>
      </c>
      <c r="V121">
        <v>7</v>
      </c>
    </row>
    <row r="122" spans="2:24" hidden="1" x14ac:dyDescent="0.2">
      <c r="C122" s="119" t="s">
        <v>313</v>
      </c>
      <c r="D122" s="36"/>
      <c r="E122" s="36"/>
      <c r="F122" s="36"/>
      <c r="G122" s="56"/>
      <c r="H122" s="56"/>
      <c r="I122" s="56"/>
      <c r="J122" s="57"/>
      <c r="K122" s="115" t="s">
        <v>300</v>
      </c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7"/>
    </row>
    <row r="123" spans="2:24" hidden="1" x14ac:dyDescent="0.2">
      <c r="C123" s="120"/>
      <c r="D123" s="58"/>
      <c r="E123" s="58"/>
      <c r="F123" s="37"/>
      <c r="G123" s="59"/>
      <c r="H123" s="59"/>
      <c r="I123" s="59"/>
      <c r="J123" s="60" t="s">
        <v>298</v>
      </c>
      <c r="K123" s="33" t="s">
        <v>299</v>
      </c>
      <c r="L123" s="33" t="s">
        <v>212</v>
      </c>
      <c r="M123" s="33" t="s">
        <v>213</v>
      </c>
      <c r="N123" s="33"/>
      <c r="O123" s="33"/>
      <c r="P123" s="33"/>
      <c r="Q123" s="33"/>
      <c r="R123" s="33"/>
      <c r="S123" s="33"/>
      <c r="T123" s="33" t="s">
        <v>214</v>
      </c>
      <c r="U123" s="33" t="s">
        <v>215</v>
      </c>
      <c r="V123" s="33" t="s">
        <v>262</v>
      </c>
      <c r="W123" s="33"/>
      <c r="X123" s="33" t="s">
        <v>285</v>
      </c>
    </row>
    <row r="124" spans="2:24" hidden="1" x14ac:dyDescent="0.2">
      <c r="B124" t="e">
        <f>_xlfn.XLOOKUP($J124,#REF!,#REF!)</f>
        <v>#REF!</v>
      </c>
      <c r="C124" s="9" t="s">
        <v>337</v>
      </c>
      <c r="J124">
        <v>1</v>
      </c>
      <c r="K124" s="16" t="e">
        <v>#DIV/0!</v>
      </c>
      <c r="L124" s="16">
        <v>0.13789999999999999</v>
      </c>
      <c r="M124" s="16">
        <v>0.13696666666666668</v>
      </c>
      <c r="N124" s="16"/>
      <c r="O124" s="16"/>
      <c r="P124" s="16"/>
      <c r="Q124" s="16"/>
      <c r="R124" s="16"/>
      <c r="S124" s="16"/>
      <c r="T124" s="16">
        <v>0.13886666666666667</v>
      </c>
      <c r="U124" s="16">
        <v>0.12193333333333334</v>
      </c>
      <c r="V124" s="16">
        <v>0.10956666666666666</v>
      </c>
      <c r="W124" s="16"/>
      <c r="X124" s="16">
        <v>9.3966666666666657E-2</v>
      </c>
    </row>
    <row r="125" spans="2:24" hidden="1" x14ac:dyDescent="0.2">
      <c r="B125" t="e">
        <f>_xlfn.XLOOKUP(J125,#REF!,#REF!)</f>
        <v>#REF!</v>
      </c>
      <c r="C125" s="9" t="s">
        <v>276</v>
      </c>
      <c r="J125">
        <v>2</v>
      </c>
      <c r="K125" s="16">
        <v>5.2966666666666669E-2</v>
      </c>
      <c r="L125" s="16">
        <v>5.2633333333333331E-2</v>
      </c>
      <c r="M125" s="16">
        <v>5.3699999999999998E-2</v>
      </c>
      <c r="N125" s="16"/>
      <c r="O125" s="16"/>
      <c r="P125" s="16"/>
      <c r="Q125" s="16"/>
      <c r="R125" s="16"/>
      <c r="S125" s="16"/>
      <c r="T125" s="16">
        <v>5.3333333333333337E-2</v>
      </c>
      <c r="U125" s="16">
        <v>5.503333333333333E-2</v>
      </c>
      <c r="V125" s="16">
        <v>5.0599999999999999E-2</v>
      </c>
      <c r="W125" s="16"/>
      <c r="X125" s="16">
        <v>5.3466666666666662E-2</v>
      </c>
    </row>
    <row r="126" spans="2:24" hidden="1" x14ac:dyDescent="0.2">
      <c r="B126" t="e">
        <f>_xlfn.XLOOKUP(J126,#REF!,#REF!)</f>
        <v>#REF!</v>
      </c>
      <c r="C126" s="9" t="s">
        <v>151</v>
      </c>
      <c r="J126">
        <v>3</v>
      </c>
      <c r="K126" s="16" t="e">
        <v>#REF!</v>
      </c>
      <c r="L126" s="16" t="e">
        <v>#REF!</v>
      </c>
      <c r="M126" s="16" t="e">
        <v>#REF!</v>
      </c>
      <c r="N126" s="16"/>
      <c r="O126" s="16"/>
      <c r="P126" s="16"/>
      <c r="Q126" s="16"/>
      <c r="R126" s="16"/>
      <c r="S126" s="16"/>
      <c r="T126" s="16" t="e">
        <v>#REF!</v>
      </c>
      <c r="U126" s="16" t="e">
        <v>#REF!</v>
      </c>
      <c r="V126" s="16" t="e">
        <v>#REF!</v>
      </c>
      <c r="W126" s="16"/>
      <c r="X126" s="16" t="e">
        <v>#REF!</v>
      </c>
    </row>
    <row r="127" spans="2:24" hidden="1" x14ac:dyDescent="0.2">
      <c r="B127" t="e">
        <f>_xlfn.XLOOKUP(J127,#REF!,#REF!)</f>
        <v>#REF!</v>
      </c>
      <c r="C127" s="9" t="s">
        <v>275</v>
      </c>
      <c r="J127">
        <v>4</v>
      </c>
      <c r="K127" s="16" t="e">
        <v>#REF!</v>
      </c>
      <c r="L127" s="16" t="e">
        <v>#REF!</v>
      </c>
      <c r="M127" s="16" t="e">
        <v>#REF!</v>
      </c>
      <c r="N127" s="16"/>
      <c r="O127" s="16"/>
      <c r="P127" s="16"/>
      <c r="Q127" s="16"/>
      <c r="R127" s="16"/>
      <c r="S127" s="16"/>
      <c r="T127" s="16" t="e">
        <v>#REF!</v>
      </c>
      <c r="U127" s="16" t="e">
        <v>#REF!</v>
      </c>
      <c r="V127" s="16" t="e">
        <v>#REF!</v>
      </c>
      <c r="W127" s="16"/>
      <c r="X127" s="16" t="e">
        <v>#REF!</v>
      </c>
    </row>
    <row r="128" spans="2:24" hidden="1" x14ac:dyDescent="0.2">
      <c r="B128" t="e">
        <f>_xlfn.XLOOKUP(J128,#REF!,#REF!)</f>
        <v>#REF!</v>
      </c>
      <c r="C128" s="9" t="s">
        <v>333</v>
      </c>
      <c r="J128">
        <v>5</v>
      </c>
      <c r="K128" s="16">
        <v>0.14270000000000002</v>
      </c>
      <c r="L128" s="16">
        <v>0.18293333333333331</v>
      </c>
      <c r="M128" s="16">
        <v>0.18146666666666667</v>
      </c>
      <c r="N128" s="16"/>
      <c r="O128" s="16"/>
      <c r="P128" s="16"/>
      <c r="Q128" s="16"/>
      <c r="R128" s="16"/>
      <c r="S128" s="16"/>
      <c r="T128" s="16">
        <v>0.17263333333333333</v>
      </c>
      <c r="U128" s="16">
        <v>0.15593333333333334</v>
      </c>
      <c r="V128" s="16">
        <v>0.14200000000000002</v>
      </c>
      <c r="W128" s="16"/>
      <c r="X128" s="16">
        <v>0.13413333333333333</v>
      </c>
    </row>
    <row r="129" spans="2:24" hidden="1" x14ac:dyDescent="0.2">
      <c r="B129" t="e">
        <f>_xlfn.XLOOKUP(J129,#REF!,#REF!)</f>
        <v>#REF!</v>
      </c>
      <c r="C129" s="9" t="s">
        <v>279</v>
      </c>
      <c r="J129">
        <v>6</v>
      </c>
      <c r="K129" s="16">
        <v>3.4500000000000003E-2</v>
      </c>
      <c r="L129" s="16">
        <v>4.1033333333333331E-2</v>
      </c>
      <c r="M129" s="16">
        <v>4.4333333333333336E-2</v>
      </c>
      <c r="N129" s="16"/>
      <c r="O129" s="16"/>
      <c r="P129" s="16"/>
      <c r="Q129" s="16"/>
      <c r="R129" s="16"/>
      <c r="S129" s="16"/>
      <c r="T129" s="16">
        <v>4.5300000000000007E-2</v>
      </c>
      <c r="U129" s="16">
        <v>5.0566666666666669E-2</v>
      </c>
      <c r="V129" s="16">
        <v>4.9733333333333331E-2</v>
      </c>
      <c r="W129" s="16"/>
      <c r="X129" s="16">
        <v>4.2599999999999999E-2</v>
      </c>
    </row>
    <row r="130" spans="2:24" hidden="1" x14ac:dyDescent="0.2">
      <c r="B130" t="e">
        <f>_xlfn.XLOOKUP(J130,#REF!,#REF!)</f>
        <v>#REF!</v>
      </c>
      <c r="C130" s="9" t="s">
        <v>334</v>
      </c>
      <c r="J130">
        <v>7</v>
      </c>
      <c r="K130" s="16">
        <v>7.2299999999999989E-2</v>
      </c>
      <c r="L130" s="16">
        <v>0.14776666666666669</v>
      </c>
      <c r="M130" s="16">
        <v>0.17336666666666667</v>
      </c>
      <c r="N130" s="16"/>
      <c r="O130" s="16"/>
      <c r="P130" s="16"/>
      <c r="Q130" s="16"/>
      <c r="R130" s="16"/>
      <c r="S130" s="16"/>
      <c r="T130" s="16">
        <v>0.16689999999999997</v>
      </c>
      <c r="U130" s="16">
        <v>0.18679999999999999</v>
      </c>
      <c r="V130" s="16">
        <v>0.17203333333333334</v>
      </c>
      <c r="W130" s="16"/>
      <c r="X130" s="16">
        <v>0.15433333333333332</v>
      </c>
    </row>
    <row r="131" spans="2:24" hidden="1" x14ac:dyDescent="0.2">
      <c r="B131" t="e">
        <f>_xlfn.XLOOKUP(J131,#REF!,#REF!)</f>
        <v>#REF!</v>
      </c>
      <c r="C131" s="9" t="s">
        <v>338</v>
      </c>
      <c r="J131">
        <v>8</v>
      </c>
      <c r="K131" s="16">
        <v>6.5266666666666653E-2</v>
      </c>
      <c r="L131" s="16">
        <v>8.9133333333333342E-2</v>
      </c>
      <c r="M131" s="16">
        <v>0.10603333333333333</v>
      </c>
      <c r="N131" s="16"/>
      <c r="O131" s="16"/>
      <c r="P131" s="16"/>
      <c r="Q131" s="16"/>
      <c r="R131" s="16"/>
      <c r="S131" s="16"/>
      <c r="T131" s="16">
        <v>0.10456666666666665</v>
      </c>
      <c r="U131" s="16">
        <v>9.9133333333333337E-2</v>
      </c>
      <c r="V131" s="16">
        <v>8.1299999999999997E-2</v>
      </c>
      <c r="W131" s="16"/>
      <c r="X131" s="16">
        <v>7.6733333333333334E-2</v>
      </c>
    </row>
    <row r="132" spans="2:24" hidden="1" x14ac:dyDescent="0.2">
      <c r="B132" t="e">
        <f>_xlfn.XLOOKUP(J132,#REF!,#REF!)</f>
        <v>#REF!</v>
      </c>
      <c r="C132" s="9" t="s">
        <v>278</v>
      </c>
      <c r="J132">
        <v>9</v>
      </c>
      <c r="K132" s="16">
        <v>0.1186</v>
      </c>
      <c r="L132" s="16">
        <v>0.12090000000000001</v>
      </c>
      <c r="M132" s="16">
        <v>0.1133</v>
      </c>
      <c r="N132" s="16"/>
      <c r="O132" s="16"/>
      <c r="P132" s="16"/>
      <c r="Q132" s="16"/>
      <c r="R132" s="16"/>
      <c r="S132" s="16"/>
      <c r="T132" s="16">
        <v>0.10466666666666667</v>
      </c>
      <c r="U132" s="16">
        <v>9.6466666666666659E-2</v>
      </c>
      <c r="V132" s="16">
        <v>8.7233333333333329E-2</v>
      </c>
      <c r="W132" s="16"/>
      <c r="X132" s="16">
        <v>8.7866666666666662E-2</v>
      </c>
    </row>
    <row r="133" spans="2:24" hidden="1" x14ac:dyDescent="0.2">
      <c r="B133" t="e">
        <f>_xlfn.XLOOKUP(J133,#REF!,#REF!)</f>
        <v>#REF!</v>
      </c>
      <c r="C133" s="114" t="s">
        <v>446</v>
      </c>
      <c r="D133" s="114"/>
      <c r="E133" s="114"/>
      <c r="J133" s="29">
        <v>10</v>
      </c>
      <c r="K133" s="28">
        <v>4.9733333333333331E-2</v>
      </c>
      <c r="L133" s="28">
        <v>5.1233333333333332E-2</v>
      </c>
      <c r="M133" s="28">
        <v>4.8333333333333332E-2</v>
      </c>
      <c r="N133" s="28"/>
      <c r="O133" s="28"/>
      <c r="P133" s="28"/>
      <c r="Q133" s="28"/>
      <c r="R133" s="28"/>
      <c r="S133" s="28"/>
      <c r="T133" s="28">
        <v>4.7466666666666664E-2</v>
      </c>
      <c r="U133" s="28">
        <v>4.4199999999999996E-2</v>
      </c>
      <c r="V133" s="28">
        <v>4.4066666666666671E-2</v>
      </c>
      <c r="W133" s="28"/>
      <c r="X133" s="28">
        <v>4.8099999999999997E-2</v>
      </c>
    </row>
    <row r="134" spans="2:24" x14ac:dyDescent="0.2">
      <c r="X134" s="23"/>
    </row>
  </sheetData>
  <sortState xmlns:xlrd2="http://schemas.microsoft.com/office/spreadsheetml/2017/richdata2" ref="A111:AE119">
    <sortCondition descending="1" ref="N111:N119"/>
  </sortState>
  <mergeCells count="22">
    <mergeCell ref="F1:F2"/>
    <mergeCell ref="G1:Q1"/>
    <mergeCell ref="S1:X1"/>
    <mergeCell ref="C133:E133"/>
    <mergeCell ref="A1:A2"/>
    <mergeCell ref="B1:B2"/>
    <mergeCell ref="C1:C2"/>
    <mergeCell ref="D1:D2"/>
    <mergeCell ref="E1:E2"/>
    <mergeCell ref="A108:A109"/>
    <mergeCell ref="B108:B109"/>
    <mergeCell ref="C108:C109"/>
    <mergeCell ref="D108:D109"/>
    <mergeCell ref="E108:E109"/>
    <mergeCell ref="G110:Q110"/>
    <mergeCell ref="G108:Q108"/>
    <mergeCell ref="K122:X122"/>
    <mergeCell ref="S105:X105"/>
    <mergeCell ref="C122:C123"/>
    <mergeCell ref="S108:X108"/>
    <mergeCell ref="F108:F109"/>
    <mergeCell ref="S110:X110"/>
  </mergeCells>
  <phoneticPr fontId="3" type="noConversion"/>
  <conditionalFormatting sqref="G105:R10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6:R10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4:K133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4:L13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2:R119 Q111 G111:P1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75 Q3:Q75 Q76:R103 G3:P10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11:S119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W10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6:X10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1:T119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11:U119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11:X119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:X10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rowBreaks count="1" manualBreakCount="1">
    <brk id="107" min="2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FD7A-86BB-4514-B175-F5EA26B68B2C}">
  <dimension ref="A1:AA140"/>
  <sheetViews>
    <sheetView workbookViewId="0">
      <pane xSplit="6" ySplit="2" topLeftCell="G3" activePane="bottomRight" state="frozen"/>
      <selection activeCell="E115" sqref="E115"/>
      <selection pane="topRight" activeCell="E115" sqref="E115"/>
      <selection pane="bottomLeft" activeCell="E115" sqref="E115"/>
      <selection pane="bottomRight" activeCell="B3" sqref="B3"/>
    </sheetView>
  </sheetViews>
  <sheetFormatPr baseColWidth="10" defaultRowHeight="15" x14ac:dyDescent="0.2"/>
  <cols>
    <col min="1" max="1" width="11.5" customWidth="1"/>
    <col min="2" max="2" width="43.1640625" customWidth="1"/>
    <col min="3" max="3" width="32.83203125" customWidth="1"/>
    <col min="4" max="5" width="11.5" customWidth="1"/>
    <col min="6" max="6" width="25.33203125" customWidth="1"/>
    <col min="13" max="18" width="12.5" customWidth="1"/>
    <col min="19" max="19" width="12.1640625" customWidth="1"/>
    <col min="20" max="22" width="12.33203125" customWidth="1"/>
    <col min="23" max="23" width="12.33203125" bestFit="1" customWidth="1"/>
  </cols>
  <sheetData>
    <row r="1" spans="1:27" ht="15" customHeight="1" x14ac:dyDescent="0.2">
      <c r="A1" s="89" t="s">
        <v>223</v>
      </c>
      <c r="B1" s="89" t="s">
        <v>270</v>
      </c>
      <c r="C1" s="89" t="s">
        <v>217</v>
      </c>
      <c r="D1" s="87" t="s">
        <v>271</v>
      </c>
      <c r="E1" s="87" t="s">
        <v>272</v>
      </c>
      <c r="F1" s="87" t="s">
        <v>218</v>
      </c>
      <c r="G1" s="95" t="s">
        <v>281</v>
      </c>
      <c r="H1" s="96"/>
      <c r="I1" s="96"/>
      <c r="J1" s="96"/>
      <c r="K1" s="96"/>
      <c r="L1" s="96"/>
      <c r="M1" s="96"/>
      <c r="N1" s="96"/>
      <c r="O1" s="96"/>
      <c r="P1" s="96"/>
      <c r="Q1" s="125"/>
      <c r="R1" s="4"/>
      <c r="S1" s="101" t="s">
        <v>283</v>
      </c>
      <c r="T1" s="102"/>
      <c r="U1" s="102"/>
      <c r="V1" s="102"/>
      <c r="W1" s="102"/>
    </row>
    <row r="2" spans="1:27" x14ac:dyDescent="0.2">
      <c r="A2" s="90"/>
      <c r="B2" s="90"/>
      <c r="C2" s="90"/>
      <c r="D2" s="88"/>
      <c r="E2" s="88"/>
      <c r="F2" s="88"/>
      <c r="G2" s="8">
        <v>44621</v>
      </c>
      <c r="H2" s="8" t="s">
        <v>212</v>
      </c>
      <c r="I2" s="8" t="s">
        <v>213</v>
      </c>
      <c r="J2" s="8" t="s">
        <v>214</v>
      </c>
      <c r="K2" s="8" t="s">
        <v>215</v>
      </c>
      <c r="L2" s="8" t="s">
        <v>262</v>
      </c>
      <c r="M2" s="8" t="s">
        <v>285</v>
      </c>
      <c r="N2" s="8" t="s">
        <v>314</v>
      </c>
      <c r="O2" s="8">
        <v>45383</v>
      </c>
      <c r="P2" s="8">
        <v>45474</v>
      </c>
      <c r="Q2" s="8">
        <v>45566</v>
      </c>
      <c r="R2" s="4"/>
      <c r="S2" s="8" t="s">
        <v>342</v>
      </c>
      <c r="T2" s="8" t="s">
        <v>343</v>
      </c>
      <c r="U2" s="8" t="s">
        <v>341</v>
      </c>
      <c r="V2" s="8" t="s">
        <v>335</v>
      </c>
      <c r="W2" s="8" t="s">
        <v>332</v>
      </c>
      <c r="X2" s="9"/>
      <c r="Y2" s="9"/>
      <c r="Z2" s="9"/>
      <c r="AA2" s="9"/>
    </row>
    <row r="3" spans="1:27" x14ac:dyDescent="0.2">
      <c r="B3" t="s">
        <v>140</v>
      </c>
      <c r="C3" t="s">
        <v>95</v>
      </c>
      <c r="D3" t="s">
        <v>96</v>
      </c>
      <c r="F3" t="s">
        <v>275</v>
      </c>
      <c r="G3" s="4" t="s">
        <v>222</v>
      </c>
      <c r="H3" s="4" t="s">
        <v>222</v>
      </c>
      <c r="I3" s="4">
        <v>16</v>
      </c>
      <c r="J3" s="4">
        <v>16</v>
      </c>
      <c r="K3" s="4">
        <v>20</v>
      </c>
      <c r="L3" s="4">
        <v>16</v>
      </c>
      <c r="M3" s="4">
        <v>20</v>
      </c>
      <c r="N3" s="4">
        <v>16</v>
      </c>
      <c r="O3" s="4">
        <v>16</v>
      </c>
      <c r="P3" s="4">
        <v>16</v>
      </c>
      <c r="Q3" s="4">
        <v>16</v>
      </c>
      <c r="R3" s="4"/>
      <c r="S3" s="20" t="s">
        <v>222</v>
      </c>
      <c r="T3" s="20" t="s">
        <v>222</v>
      </c>
      <c r="U3" s="20" t="s">
        <v>222</v>
      </c>
      <c r="V3" s="20" t="s">
        <v>222</v>
      </c>
      <c r="W3" s="19" t="s">
        <v>222</v>
      </c>
    </row>
    <row r="4" spans="1:27" x14ac:dyDescent="0.2">
      <c r="B4" t="s">
        <v>167</v>
      </c>
      <c r="C4" t="s">
        <v>431</v>
      </c>
      <c r="D4" t="s">
        <v>110</v>
      </c>
      <c r="F4" t="s">
        <v>275</v>
      </c>
      <c r="G4" s="4" t="s">
        <v>222</v>
      </c>
      <c r="H4" s="4" t="s">
        <v>222</v>
      </c>
      <c r="I4" s="4">
        <v>15.3</v>
      </c>
      <c r="J4" s="4">
        <v>12</v>
      </c>
      <c r="K4" s="4">
        <v>16</v>
      </c>
      <c r="L4" s="4">
        <v>16</v>
      </c>
      <c r="M4" s="4">
        <v>18.111111111111111</v>
      </c>
      <c r="N4" s="4">
        <v>16</v>
      </c>
      <c r="O4" s="4">
        <v>15.7</v>
      </c>
      <c r="P4" s="4">
        <v>16</v>
      </c>
      <c r="Q4" s="4">
        <v>16</v>
      </c>
      <c r="R4" s="4"/>
      <c r="S4" s="20" t="s">
        <v>222</v>
      </c>
      <c r="T4" s="15" t="s">
        <v>222</v>
      </c>
      <c r="U4" s="15" t="s">
        <v>222</v>
      </c>
      <c r="V4" s="15" t="s">
        <v>222</v>
      </c>
      <c r="W4" s="16" t="s">
        <v>222</v>
      </c>
    </row>
    <row r="5" spans="1:27" x14ac:dyDescent="0.2">
      <c r="B5" t="s">
        <v>113</v>
      </c>
      <c r="C5" t="s">
        <v>237</v>
      </c>
      <c r="D5" t="s">
        <v>114</v>
      </c>
      <c r="F5" t="s">
        <v>274</v>
      </c>
      <c r="G5" s="4" t="s">
        <v>222</v>
      </c>
      <c r="H5" s="4">
        <v>10</v>
      </c>
      <c r="I5" s="4">
        <v>10</v>
      </c>
      <c r="J5" s="4">
        <v>8</v>
      </c>
      <c r="K5" s="4">
        <v>6</v>
      </c>
      <c r="L5" s="4">
        <v>11.9</v>
      </c>
      <c r="M5" s="4">
        <v>7.9</v>
      </c>
      <c r="N5" s="4">
        <v>11.4</v>
      </c>
      <c r="O5" s="4">
        <v>16</v>
      </c>
      <c r="P5" s="4">
        <v>11.9</v>
      </c>
      <c r="Q5" s="4">
        <v>16</v>
      </c>
      <c r="R5" s="4"/>
      <c r="S5" s="20" t="s">
        <v>222</v>
      </c>
      <c r="T5" s="15" t="s">
        <v>222</v>
      </c>
      <c r="U5" s="15" t="s">
        <v>222</v>
      </c>
      <c r="V5" s="15" t="s">
        <v>222</v>
      </c>
      <c r="W5" s="16" t="s">
        <v>222</v>
      </c>
    </row>
    <row r="6" spans="1:27" x14ac:dyDescent="0.2">
      <c r="B6" t="s">
        <v>181</v>
      </c>
      <c r="C6" t="s">
        <v>115</v>
      </c>
      <c r="D6" t="s">
        <v>116</v>
      </c>
      <c r="F6" t="s">
        <v>275</v>
      </c>
      <c r="G6" s="4" t="s">
        <v>222</v>
      </c>
      <c r="H6" s="4" t="s">
        <v>222</v>
      </c>
      <c r="I6" s="4">
        <v>16</v>
      </c>
      <c r="J6" s="4">
        <v>16</v>
      </c>
      <c r="K6" s="4">
        <v>16</v>
      </c>
      <c r="L6" s="4">
        <v>16</v>
      </c>
      <c r="M6" s="4">
        <v>16</v>
      </c>
      <c r="N6" s="4">
        <v>16</v>
      </c>
      <c r="O6" s="4">
        <v>16</v>
      </c>
      <c r="P6" s="4">
        <v>16</v>
      </c>
      <c r="Q6" s="4">
        <v>16</v>
      </c>
      <c r="R6" s="4"/>
      <c r="S6" s="20" t="s">
        <v>222</v>
      </c>
      <c r="T6" s="15" t="s">
        <v>222</v>
      </c>
      <c r="U6" s="15" t="s">
        <v>222</v>
      </c>
      <c r="V6" s="15" t="s">
        <v>222</v>
      </c>
      <c r="W6" s="16" t="s">
        <v>222</v>
      </c>
    </row>
    <row r="7" spans="1:27" x14ac:dyDescent="0.2">
      <c r="B7" t="s">
        <v>124</v>
      </c>
      <c r="C7" t="s">
        <v>345</v>
      </c>
      <c r="D7" t="s">
        <v>125</v>
      </c>
      <c r="F7" t="s">
        <v>274</v>
      </c>
      <c r="G7" s="4" t="s">
        <v>222</v>
      </c>
      <c r="H7" s="4">
        <v>10</v>
      </c>
      <c r="I7" s="4">
        <v>10</v>
      </c>
      <c r="J7" s="4">
        <v>10</v>
      </c>
      <c r="K7" s="4">
        <v>6.2</v>
      </c>
      <c r="L7" s="4">
        <v>13.1</v>
      </c>
      <c r="M7" s="4">
        <v>11.9</v>
      </c>
      <c r="N7" s="4">
        <v>12.1</v>
      </c>
      <c r="O7" s="4">
        <v>15.5</v>
      </c>
      <c r="P7" s="4">
        <v>15.1</v>
      </c>
      <c r="Q7" s="4">
        <v>15.7</v>
      </c>
      <c r="R7" s="4"/>
      <c r="S7" s="20" t="s">
        <v>222</v>
      </c>
      <c r="T7" s="15" t="s">
        <v>222</v>
      </c>
      <c r="U7" s="15" t="s">
        <v>222</v>
      </c>
      <c r="V7" s="15" t="s">
        <v>222</v>
      </c>
      <c r="W7" s="16" t="s">
        <v>222</v>
      </c>
    </row>
    <row r="8" spans="1:27" x14ac:dyDescent="0.2">
      <c r="B8" t="s">
        <v>118</v>
      </c>
      <c r="C8" t="s">
        <v>368</v>
      </c>
      <c r="D8" t="s">
        <v>239</v>
      </c>
      <c r="F8" t="s">
        <v>279</v>
      </c>
      <c r="G8" s="4" t="s">
        <v>222</v>
      </c>
      <c r="H8" s="4" t="s">
        <v>222</v>
      </c>
      <c r="I8" s="4">
        <v>10</v>
      </c>
      <c r="J8" s="4">
        <v>9.1999999999999993</v>
      </c>
      <c r="K8" s="4">
        <v>6.2</v>
      </c>
      <c r="L8" s="4">
        <v>12.5</v>
      </c>
      <c r="M8" s="4">
        <v>8.5</v>
      </c>
      <c r="N8" s="4">
        <v>7.7</v>
      </c>
      <c r="O8" s="4">
        <v>13.2</v>
      </c>
      <c r="P8" s="4">
        <v>14.6</v>
      </c>
      <c r="Q8" s="4">
        <v>15.4</v>
      </c>
      <c r="R8" s="4"/>
      <c r="S8" s="20">
        <v>1.1000000000000001E-3</v>
      </c>
      <c r="T8" s="15">
        <v>1E-3</v>
      </c>
      <c r="U8" s="15">
        <v>1.1000000000000001E-3</v>
      </c>
      <c r="V8" s="15">
        <v>1.1000000000000001E-3</v>
      </c>
      <c r="W8" s="16">
        <v>1.4E-3</v>
      </c>
    </row>
    <row r="9" spans="1:27" x14ac:dyDescent="0.2">
      <c r="B9" t="s">
        <v>248</v>
      </c>
      <c r="C9" t="s">
        <v>227</v>
      </c>
      <c r="D9" t="s">
        <v>228</v>
      </c>
      <c r="F9" t="s">
        <v>274</v>
      </c>
      <c r="G9" s="4">
        <v>4.4000000000000004</v>
      </c>
      <c r="H9" s="4">
        <v>8.1</v>
      </c>
      <c r="I9" s="4">
        <v>8.6999999999999993</v>
      </c>
      <c r="J9" s="4">
        <v>6.4</v>
      </c>
      <c r="K9" s="4">
        <v>4.2</v>
      </c>
      <c r="L9" s="4">
        <v>8.3000000000000007</v>
      </c>
      <c r="M9" s="4">
        <v>7.2</v>
      </c>
      <c r="N9" s="4">
        <v>8.3000000000000007</v>
      </c>
      <c r="O9" s="4">
        <v>10.9</v>
      </c>
      <c r="P9" s="4">
        <v>15.5</v>
      </c>
      <c r="Q9" s="4">
        <v>15</v>
      </c>
      <c r="R9" s="4"/>
      <c r="S9" s="20">
        <v>3.0999999999999999E-3</v>
      </c>
      <c r="T9" s="15">
        <v>3.3999999999999998E-3</v>
      </c>
      <c r="U9" s="15">
        <v>3.7000000000000002E-3</v>
      </c>
      <c r="V9" s="15">
        <v>6.3E-3</v>
      </c>
      <c r="W9" s="16">
        <v>1.6999999999999999E-3</v>
      </c>
    </row>
    <row r="10" spans="1:27" x14ac:dyDescent="0.2">
      <c r="B10" t="s">
        <v>246</v>
      </c>
      <c r="C10" t="s">
        <v>56</v>
      </c>
      <c r="D10" t="s">
        <v>57</v>
      </c>
      <c r="F10" t="s">
        <v>277</v>
      </c>
      <c r="G10" s="4">
        <v>13.2</v>
      </c>
      <c r="H10" s="4" t="s">
        <v>222</v>
      </c>
      <c r="I10" s="4">
        <v>12.8</v>
      </c>
      <c r="J10" s="4">
        <v>16</v>
      </c>
      <c r="K10" s="4">
        <v>8.1999999999999993</v>
      </c>
      <c r="L10" s="4">
        <v>13.8</v>
      </c>
      <c r="M10" s="4">
        <v>11.4</v>
      </c>
      <c r="N10" s="4">
        <v>14.9</v>
      </c>
      <c r="O10" s="4">
        <v>15.6</v>
      </c>
      <c r="P10" s="4">
        <v>15.2</v>
      </c>
      <c r="Q10" s="4">
        <v>15</v>
      </c>
      <c r="R10" s="4"/>
      <c r="S10" s="20" t="s">
        <v>222</v>
      </c>
      <c r="T10" s="15" t="s">
        <v>222</v>
      </c>
      <c r="U10" s="15" t="s">
        <v>222</v>
      </c>
      <c r="V10" s="15" t="s">
        <v>222</v>
      </c>
      <c r="W10" s="16" t="s">
        <v>222</v>
      </c>
    </row>
    <row r="11" spans="1:27" x14ac:dyDescent="0.2">
      <c r="B11" t="s">
        <v>188</v>
      </c>
      <c r="C11" t="s">
        <v>61</v>
      </c>
      <c r="D11" t="s">
        <v>62</v>
      </c>
      <c r="F11" t="s">
        <v>277</v>
      </c>
      <c r="G11" s="4">
        <v>12.9</v>
      </c>
      <c r="H11" s="4">
        <v>13.8</v>
      </c>
      <c r="I11" s="4">
        <v>14.8</v>
      </c>
      <c r="J11" s="4">
        <v>13.6</v>
      </c>
      <c r="K11" s="4">
        <v>4.8</v>
      </c>
      <c r="L11" s="4">
        <v>12.9</v>
      </c>
      <c r="M11" s="4">
        <v>12.6</v>
      </c>
      <c r="N11" s="4">
        <v>15.4</v>
      </c>
      <c r="O11" s="4">
        <v>14.2</v>
      </c>
      <c r="P11" s="4">
        <v>13.4</v>
      </c>
      <c r="Q11" s="4">
        <v>14.9</v>
      </c>
      <c r="R11" s="4"/>
      <c r="S11" s="20">
        <v>1.4E-3</v>
      </c>
      <c r="T11" s="15">
        <v>1.5E-3</v>
      </c>
      <c r="U11" s="15">
        <v>1.8E-3</v>
      </c>
      <c r="V11" s="15">
        <v>1.4E-3</v>
      </c>
      <c r="W11" s="16">
        <v>2.2000000000000001E-3</v>
      </c>
    </row>
    <row r="12" spans="1:27" x14ac:dyDescent="0.2">
      <c r="B12" t="s">
        <v>216</v>
      </c>
      <c r="C12" t="s">
        <v>350</v>
      </c>
      <c r="D12" t="s">
        <v>20</v>
      </c>
      <c r="F12" t="s">
        <v>279</v>
      </c>
      <c r="G12" s="4">
        <v>4.9000000000000004</v>
      </c>
      <c r="H12" s="4">
        <v>6.3</v>
      </c>
      <c r="I12" s="4" t="s">
        <v>222</v>
      </c>
      <c r="J12" s="4" t="s">
        <v>222</v>
      </c>
      <c r="K12" s="4">
        <v>4.7</v>
      </c>
      <c r="L12" s="4">
        <v>6.5</v>
      </c>
      <c r="M12" s="4">
        <v>5.8</v>
      </c>
      <c r="N12" s="4">
        <v>4.2</v>
      </c>
      <c r="O12" s="4">
        <v>10.7</v>
      </c>
      <c r="P12" s="4">
        <v>13.1</v>
      </c>
      <c r="Q12" s="4">
        <v>14.7</v>
      </c>
      <c r="R12" s="4"/>
      <c r="S12" s="20">
        <v>2.0999999999999999E-3</v>
      </c>
      <c r="T12" s="15">
        <v>1.8E-3</v>
      </c>
      <c r="U12" s="15">
        <v>1.6000000000000001E-3</v>
      </c>
      <c r="V12" s="15">
        <v>2E-3</v>
      </c>
      <c r="W12" s="16">
        <v>1.9E-3</v>
      </c>
    </row>
    <row r="13" spans="1:27" x14ac:dyDescent="0.2">
      <c r="B13" t="s">
        <v>185</v>
      </c>
      <c r="C13" t="s">
        <v>54</v>
      </c>
      <c r="D13" t="s">
        <v>55</v>
      </c>
      <c r="F13" t="s">
        <v>274</v>
      </c>
      <c r="G13" s="4">
        <v>7.2</v>
      </c>
      <c r="H13" s="4">
        <v>5.8</v>
      </c>
      <c r="I13" s="4">
        <v>5.5</v>
      </c>
      <c r="J13" s="4">
        <v>2.5</v>
      </c>
      <c r="K13" s="4">
        <v>4.5999999999999996</v>
      </c>
      <c r="L13" s="4">
        <v>11.4</v>
      </c>
      <c r="M13" s="4">
        <v>10.7</v>
      </c>
      <c r="N13" s="4">
        <v>11.1</v>
      </c>
      <c r="O13" s="4">
        <v>12.5</v>
      </c>
      <c r="P13" s="4">
        <v>13.6</v>
      </c>
      <c r="Q13" s="4">
        <v>14.7</v>
      </c>
      <c r="R13" s="4"/>
      <c r="S13" s="20">
        <v>4.4000000000000003E-3</v>
      </c>
      <c r="T13" s="15">
        <v>4.4999999999999997E-3</v>
      </c>
      <c r="U13" s="15">
        <v>4.4999999999999997E-3</v>
      </c>
      <c r="V13" s="15">
        <v>5.4000000000000003E-3</v>
      </c>
      <c r="W13" s="16">
        <v>4.0000000000000001E-3</v>
      </c>
    </row>
    <row r="14" spans="1:27" x14ac:dyDescent="0.2">
      <c r="B14" t="s">
        <v>38</v>
      </c>
      <c r="C14" t="s">
        <v>236</v>
      </c>
      <c r="D14" t="s">
        <v>39</v>
      </c>
      <c r="F14" t="s">
        <v>274</v>
      </c>
      <c r="G14" s="4">
        <v>9.3000000000000007</v>
      </c>
      <c r="H14" s="4">
        <v>8.8000000000000007</v>
      </c>
      <c r="I14" s="4">
        <v>8.6</v>
      </c>
      <c r="J14" s="4">
        <v>2.9</v>
      </c>
      <c r="K14" s="4">
        <v>5.2</v>
      </c>
      <c r="L14" s="4">
        <v>10.4</v>
      </c>
      <c r="M14" s="4">
        <v>14.2</v>
      </c>
      <c r="N14" s="4">
        <v>6.6</v>
      </c>
      <c r="O14" s="4">
        <v>14.1</v>
      </c>
      <c r="P14" s="4">
        <v>15.3</v>
      </c>
      <c r="Q14" s="4">
        <v>14.5</v>
      </c>
      <c r="R14" s="4"/>
      <c r="S14" s="20">
        <v>1.4E-3</v>
      </c>
      <c r="T14" s="15">
        <v>1.6000000000000001E-3</v>
      </c>
      <c r="U14" s="15">
        <v>1.6000000000000001E-3</v>
      </c>
      <c r="V14" s="15">
        <v>1.5E-3</v>
      </c>
      <c r="W14" s="16">
        <v>6.9999999999999999E-4</v>
      </c>
    </row>
    <row r="15" spans="1:27" x14ac:dyDescent="0.2">
      <c r="B15" t="s">
        <v>144</v>
      </c>
      <c r="C15" t="s">
        <v>58</v>
      </c>
      <c r="D15" t="s">
        <v>131</v>
      </c>
      <c r="F15" t="s">
        <v>277</v>
      </c>
      <c r="G15" s="4">
        <v>13</v>
      </c>
      <c r="H15" s="4">
        <v>12.6</v>
      </c>
      <c r="I15" s="4">
        <v>14.6</v>
      </c>
      <c r="J15" s="4">
        <v>11.2</v>
      </c>
      <c r="K15" s="4">
        <v>20</v>
      </c>
      <c r="L15" s="4">
        <v>11.5</v>
      </c>
      <c r="M15" s="4">
        <v>11.9</v>
      </c>
      <c r="N15" s="4">
        <v>11.4</v>
      </c>
      <c r="O15" s="4">
        <v>11.7</v>
      </c>
      <c r="P15" s="4">
        <v>15.3</v>
      </c>
      <c r="Q15" s="4">
        <v>14.3</v>
      </c>
      <c r="R15" s="4"/>
      <c r="S15" s="20">
        <v>8.0000000000000004E-4</v>
      </c>
      <c r="T15" s="15">
        <v>1E-3</v>
      </c>
      <c r="U15" s="15">
        <v>1.1000000000000001E-3</v>
      </c>
      <c r="V15" s="15">
        <v>8.9999999999999998E-4</v>
      </c>
      <c r="W15" s="16">
        <v>8.0000000000000004E-4</v>
      </c>
    </row>
    <row r="16" spans="1:27" x14ac:dyDescent="0.2">
      <c r="B16" t="s">
        <v>307</v>
      </c>
      <c r="C16" t="s">
        <v>18</v>
      </c>
      <c r="D16" t="s">
        <v>19</v>
      </c>
      <c r="F16" t="s">
        <v>277</v>
      </c>
      <c r="G16" s="4">
        <v>11.8</v>
      </c>
      <c r="H16" s="4">
        <v>13.2</v>
      </c>
      <c r="I16" s="4">
        <v>14.4</v>
      </c>
      <c r="J16" s="4">
        <v>12.6</v>
      </c>
      <c r="K16" s="4">
        <v>5.3</v>
      </c>
      <c r="L16" s="4">
        <v>13.9</v>
      </c>
      <c r="M16" s="4">
        <v>15.5</v>
      </c>
      <c r="N16" s="4">
        <v>15.5</v>
      </c>
      <c r="O16" s="4">
        <v>14.9</v>
      </c>
      <c r="P16" s="4">
        <v>15.7</v>
      </c>
      <c r="Q16" s="4">
        <v>14.3</v>
      </c>
      <c r="R16" s="4"/>
      <c r="S16" s="20">
        <v>4.0000000000000002E-4</v>
      </c>
      <c r="T16" s="15">
        <v>4.0000000000000002E-4</v>
      </c>
      <c r="U16" s="15">
        <v>2.9999999999999997E-4</v>
      </c>
      <c r="V16" s="15">
        <v>2.9999999999999997E-4</v>
      </c>
      <c r="W16" s="16">
        <v>2.9999999999999997E-4</v>
      </c>
    </row>
    <row r="17" spans="2:23" x14ac:dyDescent="0.2">
      <c r="B17" t="s">
        <v>31</v>
      </c>
      <c r="C17" t="s">
        <v>354</v>
      </c>
      <c r="D17" t="s">
        <v>32</v>
      </c>
      <c r="F17" t="s">
        <v>274</v>
      </c>
      <c r="G17" s="4">
        <v>13.3</v>
      </c>
      <c r="H17" s="4">
        <v>4.7</v>
      </c>
      <c r="I17" s="4">
        <v>6.2</v>
      </c>
      <c r="J17" s="4">
        <v>3.4</v>
      </c>
      <c r="K17" s="4">
        <v>3.6</v>
      </c>
      <c r="L17" s="4">
        <v>12.1</v>
      </c>
      <c r="M17" s="4">
        <v>10.199999999999999</v>
      </c>
      <c r="N17" s="4">
        <v>8.9</v>
      </c>
      <c r="O17" s="4">
        <v>10.7</v>
      </c>
      <c r="P17" s="4">
        <v>11.1</v>
      </c>
      <c r="Q17" s="4">
        <v>14.2</v>
      </c>
      <c r="R17" s="4"/>
      <c r="S17" s="20">
        <v>3.5999999999999999E-3</v>
      </c>
      <c r="T17" s="15">
        <v>4.0000000000000001E-3</v>
      </c>
      <c r="U17" s="15">
        <v>3.8999999999999998E-3</v>
      </c>
      <c r="V17" s="15">
        <v>4.0000000000000001E-3</v>
      </c>
      <c r="W17" s="16">
        <v>3.3E-3</v>
      </c>
    </row>
    <row r="18" spans="2:23" x14ac:dyDescent="0.2">
      <c r="B18" t="s">
        <v>11</v>
      </c>
      <c r="C18" t="s">
        <v>229</v>
      </c>
      <c r="D18" t="s">
        <v>230</v>
      </c>
      <c r="F18" t="s">
        <v>274</v>
      </c>
      <c r="G18" s="4">
        <v>3.2</v>
      </c>
      <c r="H18" s="4">
        <v>6.5</v>
      </c>
      <c r="I18" s="4">
        <v>5.9</v>
      </c>
      <c r="J18" s="4">
        <v>6.1</v>
      </c>
      <c r="K18" s="4">
        <v>5.6</v>
      </c>
      <c r="L18" s="4">
        <v>7.7</v>
      </c>
      <c r="M18" s="4">
        <v>8.1</v>
      </c>
      <c r="N18" s="4">
        <v>9</v>
      </c>
      <c r="O18" s="4">
        <v>13.7</v>
      </c>
      <c r="P18" s="4">
        <v>13.1</v>
      </c>
      <c r="Q18" s="4">
        <v>14.1</v>
      </c>
      <c r="R18" s="4"/>
      <c r="S18" s="20">
        <v>8.0000000000000004E-4</v>
      </c>
      <c r="T18" s="15">
        <v>1E-3</v>
      </c>
      <c r="U18" s="15">
        <v>6.9999999999999999E-4</v>
      </c>
      <c r="V18" s="15">
        <v>5.9999999999999995E-4</v>
      </c>
      <c r="W18" s="16">
        <v>1.8E-3</v>
      </c>
    </row>
    <row r="19" spans="2:23" x14ac:dyDescent="0.2">
      <c r="B19" t="s">
        <v>111</v>
      </c>
      <c r="C19" t="s">
        <v>235</v>
      </c>
      <c r="D19" t="s">
        <v>112</v>
      </c>
      <c r="F19" t="s">
        <v>274</v>
      </c>
      <c r="G19" s="4" t="s">
        <v>222</v>
      </c>
      <c r="H19" s="4" t="s">
        <v>222</v>
      </c>
      <c r="I19" s="4">
        <v>9.3000000000000007</v>
      </c>
      <c r="J19" s="4">
        <v>7</v>
      </c>
      <c r="K19" s="4">
        <v>8.9</v>
      </c>
      <c r="L19" s="4">
        <v>9.4</v>
      </c>
      <c r="M19" s="4">
        <v>11.4</v>
      </c>
      <c r="N19" s="4">
        <v>12</v>
      </c>
      <c r="O19" s="4">
        <v>14.5</v>
      </c>
      <c r="P19" s="4">
        <v>13.9</v>
      </c>
      <c r="Q19" s="4">
        <v>14</v>
      </c>
      <c r="R19" s="4"/>
      <c r="S19" s="20" t="s">
        <v>222</v>
      </c>
      <c r="T19" s="15" t="s">
        <v>222</v>
      </c>
      <c r="U19" s="15" t="s">
        <v>222</v>
      </c>
      <c r="V19" s="15" t="s">
        <v>222</v>
      </c>
      <c r="W19" s="16" t="s">
        <v>222</v>
      </c>
    </row>
    <row r="20" spans="2:23" x14ac:dyDescent="0.2">
      <c r="B20" t="s">
        <v>146</v>
      </c>
      <c r="C20" t="s">
        <v>434</v>
      </c>
      <c r="D20" t="s">
        <v>14</v>
      </c>
      <c r="F20" t="s">
        <v>278</v>
      </c>
      <c r="G20" s="4">
        <v>9.3000000000000007</v>
      </c>
      <c r="H20" s="4" t="s">
        <v>222</v>
      </c>
      <c r="I20" s="4">
        <v>14</v>
      </c>
      <c r="J20" s="4">
        <v>11.6</v>
      </c>
      <c r="K20" s="4">
        <v>5</v>
      </c>
      <c r="L20" s="4">
        <v>13.3</v>
      </c>
      <c r="M20" s="4">
        <v>11.3</v>
      </c>
      <c r="N20" s="4">
        <v>9.6999999999999993</v>
      </c>
      <c r="O20" s="4">
        <v>15.4</v>
      </c>
      <c r="P20" s="4">
        <v>12</v>
      </c>
      <c r="Q20" s="4">
        <v>13.9</v>
      </c>
      <c r="R20" s="4"/>
      <c r="S20" s="20">
        <v>1.5E-3</v>
      </c>
      <c r="T20" s="15">
        <v>2.2000000000000001E-3</v>
      </c>
      <c r="U20" s="15">
        <v>2.3E-3</v>
      </c>
      <c r="V20" s="15">
        <v>2.2000000000000001E-3</v>
      </c>
      <c r="W20" s="16">
        <v>1.9E-3</v>
      </c>
    </row>
    <row r="21" spans="2:23" x14ac:dyDescent="0.2">
      <c r="B21" t="s">
        <v>178</v>
      </c>
      <c r="C21" t="s">
        <v>177</v>
      </c>
      <c r="D21" t="s">
        <v>16</v>
      </c>
      <c r="F21" t="s">
        <v>279</v>
      </c>
      <c r="G21" s="4">
        <v>8.8000000000000007</v>
      </c>
      <c r="H21" s="4" t="s">
        <v>222</v>
      </c>
      <c r="I21" s="4" t="s">
        <v>222</v>
      </c>
      <c r="J21" s="4">
        <v>6.4</v>
      </c>
      <c r="K21" s="4">
        <v>8</v>
      </c>
      <c r="L21" s="4">
        <v>6.2</v>
      </c>
      <c r="M21" s="4">
        <v>8.1999999999999993</v>
      </c>
      <c r="N21" s="4">
        <v>7.8</v>
      </c>
      <c r="O21" s="4">
        <v>10.7</v>
      </c>
      <c r="P21" s="4">
        <v>14.9</v>
      </c>
      <c r="Q21" s="4">
        <v>13.9</v>
      </c>
      <c r="R21" s="4"/>
      <c r="S21" s="20">
        <v>1.6999999999999999E-3</v>
      </c>
      <c r="T21" s="15">
        <v>1.1000000000000001E-3</v>
      </c>
      <c r="U21" s="15">
        <v>1.1000000000000001E-3</v>
      </c>
      <c r="V21" s="15">
        <v>1.9E-3</v>
      </c>
      <c r="W21" s="16">
        <v>1.2999999999999999E-3</v>
      </c>
    </row>
    <row r="22" spans="2:23" x14ac:dyDescent="0.2">
      <c r="B22" t="s">
        <v>231</v>
      </c>
      <c r="C22" t="s">
        <v>442</v>
      </c>
      <c r="D22" t="s">
        <v>12</v>
      </c>
      <c r="F22" t="s">
        <v>279</v>
      </c>
      <c r="G22" s="4">
        <v>4.2</v>
      </c>
      <c r="H22" s="4" t="s">
        <v>222</v>
      </c>
      <c r="I22" s="4" t="s">
        <v>222</v>
      </c>
      <c r="J22" s="4" t="s">
        <v>222</v>
      </c>
      <c r="K22" s="4">
        <v>4.4000000000000004</v>
      </c>
      <c r="L22" s="4">
        <v>3.6</v>
      </c>
      <c r="M22" s="4">
        <v>7.5</v>
      </c>
      <c r="N22" s="4">
        <v>9.5</v>
      </c>
      <c r="O22" s="4">
        <v>13.3</v>
      </c>
      <c r="P22" s="4">
        <v>10.7</v>
      </c>
      <c r="Q22" s="4">
        <v>13.9</v>
      </c>
      <c r="R22" s="4"/>
      <c r="S22" s="20">
        <v>1.2999999999999999E-3</v>
      </c>
      <c r="T22" s="15">
        <v>1.4E-3</v>
      </c>
      <c r="U22" s="15">
        <v>1.8E-3</v>
      </c>
      <c r="V22" s="15">
        <v>2.3999999999999998E-3</v>
      </c>
      <c r="W22" s="16">
        <v>2E-3</v>
      </c>
    </row>
    <row r="23" spans="2:23" x14ac:dyDescent="0.2">
      <c r="B23" t="s">
        <v>171</v>
      </c>
      <c r="C23" t="s">
        <v>430</v>
      </c>
      <c r="D23" t="s">
        <v>219</v>
      </c>
      <c r="F23" t="s">
        <v>274</v>
      </c>
      <c r="G23" s="4">
        <v>3.7</v>
      </c>
      <c r="H23" s="4">
        <v>7.4</v>
      </c>
      <c r="I23" s="4">
        <v>9.6</v>
      </c>
      <c r="J23" s="4">
        <v>10.5</v>
      </c>
      <c r="K23" s="4">
        <v>12.5</v>
      </c>
      <c r="L23" s="4">
        <v>13.4</v>
      </c>
      <c r="M23" s="4">
        <v>13</v>
      </c>
      <c r="N23" s="4">
        <v>12.8</v>
      </c>
      <c r="O23" s="4">
        <v>15.6</v>
      </c>
      <c r="P23" s="4">
        <v>14.1</v>
      </c>
      <c r="Q23" s="4">
        <v>13.7</v>
      </c>
      <c r="R23" s="4"/>
      <c r="S23" s="20" t="s">
        <v>222</v>
      </c>
      <c r="T23" s="15" t="s">
        <v>222</v>
      </c>
      <c r="U23" s="15" t="s">
        <v>222</v>
      </c>
      <c r="V23" s="15" t="s">
        <v>222</v>
      </c>
      <c r="W23" s="16" t="s">
        <v>222</v>
      </c>
    </row>
    <row r="24" spans="2:23" x14ac:dyDescent="0.2">
      <c r="B24" t="s">
        <v>51</v>
      </c>
      <c r="C24" t="s">
        <v>349</v>
      </c>
      <c r="D24" t="s">
        <v>52</v>
      </c>
      <c r="F24" t="s">
        <v>274</v>
      </c>
      <c r="G24" s="4">
        <v>9.6999999999999993</v>
      </c>
      <c r="H24" s="4">
        <v>4.7</v>
      </c>
      <c r="I24" s="4">
        <v>4.3</v>
      </c>
      <c r="J24" s="4">
        <v>3.3</v>
      </c>
      <c r="K24" s="4">
        <v>3.4</v>
      </c>
      <c r="L24" s="4">
        <v>5.4</v>
      </c>
      <c r="M24" s="4">
        <v>6.5</v>
      </c>
      <c r="N24" s="4">
        <v>5.3</v>
      </c>
      <c r="O24" s="4">
        <v>6.2</v>
      </c>
      <c r="P24" s="4">
        <v>14.3</v>
      </c>
      <c r="Q24" s="4">
        <v>13.7</v>
      </c>
      <c r="R24" s="4"/>
      <c r="S24" s="20">
        <v>5.9999999999999995E-4</v>
      </c>
      <c r="T24" s="15">
        <v>5.0000000000000001E-4</v>
      </c>
      <c r="U24" s="15">
        <v>5.0000000000000001E-4</v>
      </c>
      <c r="V24" s="15">
        <v>5.0000000000000001E-4</v>
      </c>
      <c r="W24" s="16">
        <v>5.0000000000000001E-4</v>
      </c>
    </row>
    <row r="25" spans="2:23" x14ac:dyDescent="0.2">
      <c r="B25" t="s">
        <v>77</v>
      </c>
      <c r="C25" t="s">
        <v>241</v>
      </c>
      <c r="D25" t="s">
        <v>78</v>
      </c>
      <c r="F25" t="s">
        <v>274</v>
      </c>
      <c r="G25" s="4">
        <v>5</v>
      </c>
      <c r="H25" s="4">
        <v>5.9</v>
      </c>
      <c r="I25" s="4">
        <v>9.4</v>
      </c>
      <c r="J25" s="4">
        <v>8.5</v>
      </c>
      <c r="K25" s="4">
        <v>9</v>
      </c>
      <c r="L25" s="4">
        <v>6.8</v>
      </c>
      <c r="M25" s="4">
        <v>8.1999999999999993</v>
      </c>
      <c r="N25" s="4">
        <v>7.9</v>
      </c>
      <c r="O25" s="4">
        <v>14.6</v>
      </c>
      <c r="P25" s="4">
        <v>12.9</v>
      </c>
      <c r="Q25" s="4">
        <v>13.6</v>
      </c>
      <c r="R25" s="4"/>
      <c r="S25" s="20">
        <v>1.8E-3</v>
      </c>
      <c r="T25" s="15">
        <v>2.8E-3</v>
      </c>
      <c r="U25" s="15">
        <v>3.8999999999999998E-3</v>
      </c>
      <c r="V25" s="15">
        <v>4.8999999999999998E-3</v>
      </c>
      <c r="W25" s="16">
        <v>3.8999999999999998E-3</v>
      </c>
    </row>
    <row r="26" spans="2:23" x14ac:dyDescent="0.2">
      <c r="B26" t="s">
        <v>143</v>
      </c>
      <c r="C26" t="s">
        <v>59</v>
      </c>
      <c r="D26" t="s">
        <v>60</v>
      </c>
      <c r="F26" t="s">
        <v>277</v>
      </c>
      <c r="G26" s="4">
        <v>14</v>
      </c>
      <c r="H26" s="4" t="s">
        <v>222</v>
      </c>
      <c r="I26" s="4">
        <v>16</v>
      </c>
      <c r="J26" s="4">
        <v>16</v>
      </c>
      <c r="K26" s="4">
        <v>2.5</v>
      </c>
      <c r="L26" s="4">
        <v>16</v>
      </c>
      <c r="M26" s="4">
        <v>12.2</v>
      </c>
      <c r="N26" s="4">
        <v>10.9</v>
      </c>
      <c r="O26" s="4">
        <v>15.2</v>
      </c>
      <c r="P26" s="4">
        <v>13.5</v>
      </c>
      <c r="Q26" s="4">
        <v>13.5</v>
      </c>
      <c r="R26" s="4"/>
      <c r="S26" s="20">
        <v>0</v>
      </c>
      <c r="T26" s="15">
        <v>0</v>
      </c>
      <c r="U26" s="15">
        <v>8.0000000000000004E-4</v>
      </c>
      <c r="V26" s="15">
        <v>1.1999999999999999E-3</v>
      </c>
      <c r="W26" s="16">
        <v>4.0000000000000002E-4</v>
      </c>
    </row>
    <row r="27" spans="2:23" x14ac:dyDescent="0.2">
      <c r="B27" t="s">
        <v>161</v>
      </c>
      <c r="C27" t="s">
        <v>293</v>
      </c>
      <c r="D27" t="s">
        <v>232</v>
      </c>
      <c r="F27" t="s">
        <v>274</v>
      </c>
      <c r="G27" s="4">
        <v>6.1</v>
      </c>
      <c r="H27" s="4">
        <v>5.2</v>
      </c>
      <c r="I27" s="4">
        <v>7.1</v>
      </c>
      <c r="J27" s="4">
        <v>4.5999999999999996</v>
      </c>
      <c r="K27" s="4">
        <v>5</v>
      </c>
      <c r="L27" s="4">
        <v>7.3</v>
      </c>
      <c r="M27" s="4">
        <v>8.6999999999999993</v>
      </c>
      <c r="N27" s="4">
        <v>8.4</v>
      </c>
      <c r="O27" s="4">
        <v>8</v>
      </c>
      <c r="P27" s="4">
        <v>9.5</v>
      </c>
      <c r="Q27" s="4">
        <v>13.5</v>
      </c>
      <c r="R27" s="4"/>
      <c r="S27" s="20">
        <v>2.8400000000000002E-2</v>
      </c>
      <c r="T27" s="15">
        <v>2.6499999999999999E-2</v>
      </c>
      <c r="U27" s="15">
        <v>2.4299999999999999E-2</v>
      </c>
      <c r="V27" s="15">
        <v>2.7300000000000001E-2</v>
      </c>
      <c r="W27" s="16">
        <v>1.0500000000000001E-2</v>
      </c>
    </row>
    <row r="28" spans="2:23" x14ac:dyDescent="0.2">
      <c r="B28" t="s">
        <v>70</v>
      </c>
      <c r="C28" t="s">
        <v>364</v>
      </c>
      <c r="D28" t="s">
        <v>71</v>
      </c>
      <c r="F28" t="s">
        <v>279</v>
      </c>
      <c r="G28" s="4">
        <v>5.3</v>
      </c>
      <c r="H28" s="4">
        <v>5.6</v>
      </c>
      <c r="I28" s="4" t="s">
        <v>222</v>
      </c>
      <c r="J28" s="4" t="s">
        <v>222</v>
      </c>
      <c r="K28" s="4">
        <v>2</v>
      </c>
      <c r="L28" s="4">
        <v>0.8</v>
      </c>
      <c r="M28" s="4">
        <v>3.4</v>
      </c>
      <c r="N28" s="4">
        <v>3.8</v>
      </c>
      <c r="O28" s="4">
        <v>7.1</v>
      </c>
      <c r="P28" s="4">
        <v>10.8</v>
      </c>
      <c r="Q28" s="4">
        <v>13.5</v>
      </c>
      <c r="R28" s="4"/>
      <c r="S28" s="20">
        <v>5.4000000000000003E-3</v>
      </c>
      <c r="T28" s="15">
        <v>4.8999999999999998E-3</v>
      </c>
      <c r="U28" s="15">
        <v>5.0000000000000001E-3</v>
      </c>
      <c r="V28" s="15">
        <v>6.4999999999999997E-3</v>
      </c>
      <c r="W28" s="16">
        <v>5.0000000000000001E-3</v>
      </c>
    </row>
    <row r="29" spans="2:23" x14ac:dyDescent="0.2">
      <c r="B29" t="s">
        <v>206</v>
      </c>
      <c r="C29" t="s">
        <v>242</v>
      </c>
      <c r="D29" t="s">
        <v>88</v>
      </c>
      <c r="F29" t="s">
        <v>274</v>
      </c>
      <c r="G29" s="4">
        <v>7.6</v>
      </c>
      <c r="H29" s="4">
        <v>8.5</v>
      </c>
      <c r="I29" s="4">
        <v>9.6</v>
      </c>
      <c r="J29" s="4">
        <v>8.6</v>
      </c>
      <c r="K29" s="4">
        <v>5.2</v>
      </c>
      <c r="L29" s="4">
        <v>14.9</v>
      </c>
      <c r="M29" s="4">
        <v>13.4</v>
      </c>
      <c r="N29" s="4">
        <v>10</v>
      </c>
      <c r="O29" s="4">
        <v>14.4</v>
      </c>
      <c r="P29" s="4">
        <v>14.8</v>
      </c>
      <c r="Q29" s="4">
        <v>13.5</v>
      </c>
      <c r="R29" s="4"/>
      <c r="S29" s="20">
        <v>9.5999999999999992E-3</v>
      </c>
      <c r="T29" s="15">
        <v>9.1999999999999998E-3</v>
      </c>
      <c r="U29" s="15">
        <v>1.4200000000000001E-2</v>
      </c>
      <c r="V29" s="15">
        <v>1.34E-2</v>
      </c>
      <c r="W29" s="16">
        <v>6.7000000000000002E-3</v>
      </c>
    </row>
    <row r="30" spans="2:23" x14ac:dyDescent="0.2">
      <c r="B30" t="s">
        <v>173</v>
      </c>
      <c r="C30" t="s">
        <v>40</v>
      </c>
      <c r="D30" t="s">
        <v>41</v>
      </c>
      <c r="F30" t="s">
        <v>277</v>
      </c>
      <c r="G30" s="4">
        <v>8.8000000000000007</v>
      </c>
      <c r="H30" s="4">
        <v>10.9</v>
      </c>
      <c r="I30" s="4">
        <v>10.1</v>
      </c>
      <c r="J30" s="4">
        <v>8.5</v>
      </c>
      <c r="K30" s="4">
        <v>6.5</v>
      </c>
      <c r="L30" s="4">
        <v>10.199999999999999</v>
      </c>
      <c r="M30" s="4">
        <v>10.7</v>
      </c>
      <c r="N30" s="4">
        <v>10.5</v>
      </c>
      <c r="O30" s="4">
        <v>11.1</v>
      </c>
      <c r="P30" s="4">
        <v>10.6</v>
      </c>
      <c r="Q30" s="4">
        <v>13.3</v>
      </c>
      <c r="R30" s="4"/>
      <c r="S30" s="20">
        <v>8.9999999999999998E-4</v>
      </c>
      <c r="T30" s="15">
        <v>8.9999999999999998E-4</v>
      </c>
      <c r="U30" s="15">
        <v>8.0000000000000004E-4</v>
      </c>
      <c r="V30" s="15">
        <v>6.9999999999999999E-4</v>
      </c>
      <c r="W30" s="16">
        <v>5.9999999999999995E-4</v>
      </c>
    </row>
    <row r="31" spans="2:23" x14ac:dyDescent="0.2">
      <c r="B31" t="s">
        <v>196</v>
      </c>
      <c r="C31" t="s">
        <v>73</v>
      </c>
      <c r="D31" t="s">
        <v>74</v>
      </c>
      <c r="F31" t="s">
        <v>274</v>
      </c>
      <c r="G31" s="4">
        <v>5.4</v>
      </c>
      <c r="H31" s="4">
        <v>5.4</v>
      </c>
      <c r="I31" s="4">
        <v>4.9000000000000004</v>
      </c>
      <c r="J31" s="4">
        <v>4.9000000000000004</v>
      </c>
      <c r="K31" s="4">
        <v>5.0999999999999996</v>
      </c>
      <c r="L31" s="4">
        <v>11.1</v>
      </c>
      <c r="M31" s="4">
        <v>10.9</v>
      </c>
      <c r="N31" s="4">
        <v>10.6</v>
      </c>
      <c r="O31" s="4">
        <v>10.5</v>
      </c>
      <c r="P31" s="4">
        <v>10.5</v>
      </c>
      <c r="Q31" s="4">
        <v>13.2</v>
      </c>
      <c r="R31" s="4"/>
      <c r="S31" s="20">
        <v>4.3E-3</v>
      </c>
      <c r="T31" s="15">
        <v>3.8999999999999998E-3</v>
      </c>
      <c r="U31" s="15">
        <v>3.5999999999999999E-3</v>
      </c>
      <c r="V31" s="15">
        <v>3.7000000000000002E-3</v>
      </c>
      <c r="W31" s="16">
        <v>2.7000000000000001E-3</v>
      </c>
    </row>
    <row r="32" spans="2:23" x14ac:dyDescent="0.2">
      <c r="B32" t="s">
        <v>247</v>
      </c>
      <c r="C32" t="s">
        <v>255</v>
      </c>
      <c r="D32" t="s">
        <v>256</v>
      </c>
      <c r="F32" t="s">
        <v>274</v>
      </c>
      <c r="G32" s="4" t="s">
        <v>222</v>
      </c>
      <c r="H32" s="4" t="s">
        <v>222</v>
      </c>
      <c r="I32" s="4" t="s">
        <v>222</v>
      </c>
      <c r="J32" s="4" t="s">
        <v>222</v>
      </c>
      <c r="K32" s="4">
        <v>5.9</v>
      </c>
      <c r="L32" s="4">
        <v>7.7</v>
      </c>
      <c r="M32" s="4">
        <v>13.3</v>
      </c>
      <c r="N32" s="4">
        <v>12</v>
      </c>
      <c r="O32" s="4">
        <v>12.8</v>
      </c>
      <c r="P32" s="4">
        <v>12.3</v>
      </c>
      <c r="Q32" s="4">
        <v>13</v>
      </c>
      <c r="R32" s="4"/>
      <c r="S32" s="20" t="s">
        <v>222</v>
      </c>
      <c r="T32" s="15" t="s">
        <v>222</v>
      </c>
      <c r="U32" s="15" t="s">
        <v>222</v>
      </c>
      <c r="V32" s="15" t="s">
        <v>222</v>
      </c>
      <c r="W32" s="16" t="s">
        <v>222</v>
      </c>
    </row>
    <row r="33" spans="2:23" x14ac:dyDescent="0.2">
      <c r="B33" t="s">
        <v>204</v>
      </c>
      <c r="C33" t="s">
        <v>47</v>
      </c>
      <c r="D33" t="s">
        <v>48</v>
      </c>
      <c r="F33" t="s">
        <v>277</v>
      </c>
      <c r="G33" s="4">
        <v>11.8</v>
      </c>
      <c r="H33" s="4">
        <v>15</v>
      </c>
      <c r="I33" s="4">
        <v>10.1</v>
      </c>
      <c r="J33" s="4">
        <v>8.5</v>
      </c>
      <c r="K33" s="4">
        <v>13.3</v>
      </c>
      <c r="L33" s="4">
        <v>14.3</v>
      </c>
      <c r="M33" s="4">
        <v>14.7</v>
      </c>
      <c r="N33" s="4">
        <v>14.3</v>
      </c>
      <c r="O33" s="4">
        <v>15.1</v>
      </c>
      <c r="P33" s="4">
        <v>14.2</v>
      </c>
      <c r="Q33" s="4">
        <v>12.9</v>
      </c>
      <c r="R33" s="4"/>
      <c r="S33" s="20">
        <v>2.9999999999999997E-4</v>
      </c>
      <c r="T33" s="15">
        <v>5.0000000000000001E-4</v>
      </c>
      <c r="U33" s="15">
        <v>5.0000000000000001E-4</v>
      </c>
      <c r="V33" s="15">
        <v>4.0000000000000002E-4</v>
      </c>
      <c r="W33" s="16">
        <v>4.0000000000000002E-4</v>
      </c>
    </row>
    <row r="34" spans="2:23" x14ac:dyDescent="0.2">
      <c r="B34" t="s">
        <v>21</v>
      </c>
      <c r="C34" t="s">
        <v>233</v>
      </c>
      <c r="D34" t="s">
        <v>22</v>
      </c>
      <c r="F34" t="s">
        <v>274</v>
      </c>
      <c r="G34" s="4">
        <v>9.6</v>
      </c>
      <c r="H34" s="4">
        <v>8.1</v>
      </c>
      <c r="I34" s="4">
        <v>7.6</v>
      </c>
      <c r="J34" s="4">
        <v>6.1</v>
      </c>
      <c r="K34" s="4">
        <v>4.5999999999999996</v>
      </c>
      <c r="L34" s="4">
        <v>6.1</v>
      </c>
      <c r="M34" s="4">
        <v>4.8</v>
      </c>
      <c r="N34" s="4">
        <v>5.4</v>
      </c>
      <c r="O34" s="4">
        <v>12.3</v>
      </c>
      <c r="P34" s="4">
        <v>10.1</v>
      </c>
      <c r="Q34" s="4">
        <v>12.8</v>
      </c>
      <c r="R34" s="4"/>
      <c r="S34" s="20">
        <v>8.0000000000000004E-4</v>
      </c>
      <c r="T34" s="15">
        <v>8.9999999999999998E-4</v>
      </c>
      <c r="U34" s="15">
        <v>8.0000000000000004E-4</v>
      </c>
      <c r="V34" s="15">
        <v>8.9999999999999998E-4</v>
      </c>
      <c r="W34" s="16">
        <v>8.0000000000000004E-4</v>
      </c>
    </row>
    <row r="35" spans="2:23" x14ac:dyDescent="0.2">
      <c r="B35" t="s">
        <v>197</v>
      </c>
      <c r="C35" t="s">
        <v>439</v>
      </c>
      <c r="D35" t="s">
        <v>75</v>
      </c>
      <c r="F35" t="s">
        <v>274</v>
      </c>
      <c r="G35" s="4">
        <v>6.7</v>
      </c>
      <c r="H35" s="4">
        <v>7.9</v>
      </c>
      <c r="I35" s="4">
        <v>5.4</v>
      </c>
      <c r="J35" s="4">
        <v>2.4</v>
      </c>
      <c r="K35" s="4">
        <v>8.3000000000000007</v>
      </c>
      <c r="L35" s="4">
        <v>14.4</v>
      </c>
      <c r="M35" s="4">
        <v>10.5</v>
      </c>
      <c r="N35" s="4">
        <v>11.1</v>
      </c>
      <c r="O35" s="4">
        <v>12.9</v>
      </c>
      <c r="P35" s="4">
        <v>13.8</v>
      </c>
      <c r="Q35" s="4">
        <v>12.8</v>
      </c>
      <c r="R35" s="4"/>
      <c r="S35" s="20">
        <v>2.0999999999999999E-3</v>
      </c>
      <c r="T35" s="15">
        <v>1.6999999999999999E-3</v>
      </c>
      <c r="U35" s="15">
        <v>1.5E-3</v>
      </c>
      <c r="V35" s="15">
        <v>1.8E-3</v>
      </c>
      <c r="W35" s="16">
        <v>1.1999999999999999E-3</v>
      </c>
    </row>
    <row r="36" spans="2:23" x14ac:dyDescent="0.2">
      <c r="B36" t="s">
        <v>164</v>
      </c>
      <c r="C36" t="s">
        <v>107</v>
      </c>
      <c r="D36" t="s">
        <v>108</v>
      </c>
      <c r="F36" t="s">
        <v>275</v>
      </c>
      <c r="G36" s="4" t="s">
        <v>222</v>
      </c>
      <c r="H36" s="4">
        <v>15.5</v>
      </c>
      <c r="I36" s="4">
        <v>12.4</v>
      </c>
      <c r="J36" s="4">
        <v>14.1</v>
      </c>
      <c r="K36" s="4">
        <v>15.8</v>
      </c>
      <c r="L36" s="4">
        <v>13.9</v>
      </c>
      <c r="M36" s="4">
        <v>7</v>
      </c>
      <c r="N36" s="4">
        <v>16</v>
      </c>
      <c r="O36" s="4">
        <v>12.8</v>
      </c>
      <c r="P36" s="4">
        <v>12.9</v>
      </c>
      <c r="Q36" s="4">
        <v>12.7</v>
      </c>
      <c r="R36" s="4"/>
      <c r="S36" s="20">
        <v>1.4E-3</v>
      </c>
      <c r="T36" s="15">
        <v>1.4E-3</v>
      </c>
      <c r="U36" s="15">
        <v>1.1000000000000001E-3</v>
      </c>
      <c r="V36" s="15">
        <v>1.4E-3</v>
      </c>
      <c r="W36" s="16">
        <v>1.1000000000000001E-3</v>
      </c>
    </row>
    <row r="37" spans="2:23" x14ac:dyDescent="0.2">
      <c r="B37" t="s">
        <v>190</v>
      </c>
      <c r="C37" t="s">
        <v>63</v>
      </c>
      <c r="D37" t="s">
        <v>134</v>
      </c>
      <c r="F37" t="s">
        <v>280</v>
      </c>
      <c r="G37" s="4">
        <v>10.8</v>
      </c>
      <c r="H37" s="4">
        <v>11.4</v>
      </c>
      <c r="I37" s="4">
        <v>12.5</v>
      </c>
      <c r="J37" s="4">
        <v>10</v>
      </c>
      <c r="K37" s="4">
        <v>7.5</v>
      </c>
      <c r="L37" s="4">
        <v>12.5</v>
      </c>
      <c r="M37" s="4">
        <v>11.7</v>
      </c>
      <c r="N37" s="4">
        <v>9.4</v>
      </c>
      <c r="O37" s="4">
        <v>11.9</v>
      </c>
      <c r="P37" s="4">
        <v>10.6</v>
      </c>
      <c r="Q37" s="4">
        <v>12.7</v>
      </c>
      <c r="R37" s="4"/>
      <c r="S37" s="20">
        <v>6.9999999999999999E-4</v>
      </c>
      <c r="T37" s="15">
        <v>6.9999999999999999E-4</v>
      </c>
      <c r="U37" s="15">
        <v>6.9999999999999999E-4</v>
      </c>
      <c r="V37" s="15">
        <v>1E-3</v>
      </c>
      <c r="W37" s="16">
        <v>8.0000000000000004E-4</v>
      </c>
    </row>
    <row r="38" spans="2:23" x14ac:dyDescent="0.2">
      <c r="B38" t="s">
        <v>245</v>
      </c>
      <c r="C38" t="s">
        <v>129</v>
      </c>
      <c r="D38" t="s">
        <v>130</v>
      </c>
      <c r="F38" t="s">
        <v>277</v>
      </c>
      <c r="G38" s="4" t="s">
        <v>222</v>
      </c>
      <c r="H38" s="4">
        <v>12.2</v>
      </c>
      <c r="I38" s="4">
        <v>12</v>
      </c>
      <c r="J38" s="4">
        <v>8.6999999999999993</v>
      </c>
      <c r="K38" s="4">
        <v>15</v>
      </c>
      <c r="L38" s="4">
        <v>13</v>
      </c>
      <c r="M38" s="4">
        <v>8.9</v>
      </c>
      <c r="N38" s="4">
        <v>5</v>
      </c>
      <c r="O38" s="4">
        <v>14.2</v>
      </c>
      <c r="P38" s="4">
        <v>11.7</v>
      </c>
      <c r="Q38" s="4">
        <v>12.6</v>
      </c>
      <c r="R38" s="4"/>
      <c r="S38" s="20">
        <v>6.9999999999999999E-4</v>
      </c>
      <c r="T38" s="15">
        <v>8.0000000000000004E-4</v>
      </c>
      <c r="U38" s="15">
        <v>1.1000000000000001E-3</v>
      </c>
      <c r="V38" s="15">
        <v>1.1999999999999999E-3</v>
      </c>
      <c r="W38" s="16">
        <v>1.1000000000000001E-3</v>
      </c>
    </row>
    <row r="39" spans="2:23" x14ac:dyDescent="0.2">
      <c r="B39" t="s">
        <v>3</v>
      </c>
      <c r="C39" t="s">
        <v>396</v>
      </c>
      <c r="D39" t="s">
        <v>4</v>
      </c>
      <c r="F39" t="s">
        <v>151</v>
      </c>
      <c r="G39" s="4">
        <v>13.2</v>
      </c>
      <c r="H39" s="4" t="s">
        <v>222</v>
      </c>
      <c r="I39" s="4">
        <v>4.5</v>
      </c>
      <c r="J39" s="4">
        <v>7.4</v>
      </c>
      <c r="K39" s="4">
        <v>12</v>
      </c>
      <c r="L39" s="4">
        <v>6.4</v>
      </c>
      <c r="M39" s="4">
        <v>7</v>
      </c>
      <c r="N39" s="4">
        <v>8.8000000000000007</v>
      </c>
      <c r="O39" s="4">
        <v>8.6999999999999993</v>
      </c>
      <c r="P39" s="4">
        <v>12.5</v>
      </c>
      <c r="Q39" s="4">
        <v>12.5</v>
      </c>
      <c r="R39" s="4"/>
      <c r="S39" s="20">
        <v>5.9999999999999995E-4</v>
      </c>
      <c r="T39" s="15">
        <v>8.0000000000000004E-4</v>
      </c>
      <c r="U39" s="15">
        <v>6.9999999999999999E-4</v>
      </c>
      <c r="V39" s="15">
        <v>5.9999999999999995E-4</v>
      </c>
      <c r="W39" s="16">
        <v>5.0000000000000001E-4</v>
      </c>
    </row>
    <row r="40" spans="2:23" x14ac:dyDescent="0.2">
      <c r="B40" t="s">
        <v>156</v>
      </c>
      <c r="C40" t="s">
        <v>8</v>
      </c>
      <c r="D40" t="s">
        <v>8</v>
      </c>
      <c r="F40" t="s">
        <v>276</v>
      </c>
      <c r="G40" s="4">
        <v>2.1</v>
      </c>
      <c r="H40" s="4">
        <v>5.9</v>
      </c>
      <c r="I40" s="4">
        <v>5</v>
      </c>
      <c r="J40" s="4">
        <v>4</v>
      </c>
      <c r="K40" s="4">
        <v>13</v>
      </c>
      <c r="L40" s="4">
        <v>5.7</v>
      </c>
      <c r="M40" s="4">
        <v>6</v>
      </c>
      <c r="N40" s="4">
        <v>5.3</v>
      </c>
      <c r="O40" s="4">
        <v>6.2</v>
      </c>
      <c r="P40" s="4">
        <v>6.5</v>
      </c>
      <c r="Q40" s="4">
        <v>12.2</v>
      </c>
      <c r="R40" s="4"/>
      <c r="S40" s="20">
        <v>5.0000000000000001E-4</v>
      </c>
      <c r="T40" s="15">
        <v>6.9999999999999999E-4</v>
      </c>
      <c r="U40" s="15">
        <v>8.0000000000000004E-4</v>
      </c>
      <c r="V40" s="15">
        <v>8.0000000000000004E-4</v>
      </c>
      <c r="W40" s="16">
        <v>8.0000000000000004E-4</v>
      </c>
    </row>
    <row r="41" spans="2:23" x14ac:dyDescent="0.2">
      <c r="B41" t="s">
        <v>201</v>
      </c>
      <c r="C41" t="s">
        <v>393</v>
      </c>
      <c r="D41" t="s">
        <v>122</v>
      </c>
      <c r="F41" t="s">
        <v>275</v>
      </c>
      <c r="G41" s="4" t="s">
        <v>222</v>
      </c>
      <c r="H41" s="4" t="s">
        <v>222</v>
      </c>
      <c r="I41" s="4">
        <v>13.3</v>
      </c>
      <c r="J41" s="4">
        <v>12.2</v>
      </c>
      <c r="K41" s="4">
        <v>12</v>
      </c>
      <c r="L41" s="4">
        <v>12.5</v>
      </c>
      <c r="M41" s="4">
        <v>9.6</v>
      </c>
      <c r="N41" s="4">
        <v>11.9</v>
      </c>
      <c r="O41" s="4">
        <v>10.199999999999999</v>
      </c>
      <c r="P41" s="4">
        <v>7.9</v>
      </c>
      <c r="Q41" s="4">
        <v>12.2</v>
      </c>
      <c r="R41" s="4"/>
      <c r="S41" s="20">
        <v>1.1999999999999999E-3</v>
      </c>
      <c r="T41" s="15">
        <v>1.4E-3</v>
      </c>
      <c r="U41" s="15">
        <v>1.6999999999999999E-3</v>
      </c>
      <c r="V41" s="15">
        <v>1.8E-3</v>
      </c>
      <c r="W41" s="16">
        <v>1.6000000000000001E-3</v>
      </c>
    </row>
    <row r="42" spans="2:23" x14ac:dyDescent="0.2">
      <c r="B42" t="s">
        <v>141</v>
      </c>
      <c r="C42" t="s">
        <v>0</v>
      </c>
      <c r="D42" t="s">
        <v>1</v>
      </c>
      <c r="F42" t="s">
        <v>275</v>
      </c>
      <c r="G42" s="4">
        <v>6.9</v>
      </c>
      <c r="H42" s="4" t="s">
        <v>222</v>
      </c>
      <c r="I42" s="4">
        <v>11.5</v>
      </c>
      <c r="J42" s="4">
        <v>12.1</v>
      </c>
      <c r="K42" s="4">
        <v>17.5</v>
      </c>
      <c r="L42" s="4">
        <v>10.8</v>
      </c>
      <c r="M42" s="4">
        <v>12.6</v>
      </c>
      <c r="N42" s="4">
        <v>12.6</v>
      </c>
      <c r="O42" s="4">
        <v>10.199999999999999</v>
      </c>
      <c r="P42" s="4">
        <v>11.9</v>
      </c>
      <c r="Q42" s="4">
        <v>12.1</v>
      </c>
      <c r="R42" s="4"/>
      <c r="S42" s="20">
        <v>4.0000000000000002E-4</v>
      </c>
      <c r="T42" s="15">
        <v>4.0000000000000002E-4</v>
      </c>
      <c r="U42" s="15">
        <v>2.9999999999999997E-4</v>
      </c>
      <c r="V42" s="15">
        <v>2.9999999999999997E-4</v>
      </c>
      <c r="W42" s="16">
        <v>2.9999999999999997E-4</v>
      </c>
    </row>
    <row r="43" spans="2:23" x14ac:dyDescent="0.2">
      <c r="B43" t="s">
        <v>86</v>
      </c>
      <c r="C43" t="s">
        <v>398</v>
      </c>
      <c r="D43" t="s">
        <v>87</v>
      </c>
      <c r="F43" t="s">
        <v>151</v>
      </c>
      <c r="G43" s="4">
        <v>8.6999999999999993</v>
      </c>
      <c r="H43" s="4" t="s">
        <v>222</v>
      </c>
      <c r="I43" s="4">
        <v>5.2</v>
      </c>
      <c r="J43" s="4">
        <v>4.7</v>
      </c>
      <c r="K43" s="4">
        <v>5.0999999999999996</v>
      </c>
      <c r="L43" s="4">
        <v>9.9</v>
      </c>
      <c r="M43" s="4">
        <v>6.7</v>
      </c>
      <c r="N43" s="4">
        <v>9.3000000000000007</v>
      </c>
      <c r="O43" s="4">
        <v>12.3</v>
      </c>
      <c r="P43" s="4">
        <v>9</v>
      </c>
      <c r="Q43" s="4">
        <v>12.1</v>
      </c>
      <c r="R43" s="4"/>
      <c r="S43" s="20">
        <v>1.1999999999999999E-3</v>
      </c>
      <c r="T43" s="15">
        <v>1.4E-3</v>
      </c>
      <c r="U43" s="15">
        <v>1.2999999999999999E-3</v>
      </c>
      <c r="V43" s="15">
        <v>1.1999999999999999E-3</v>
      </c>
      <c r="W43" s="16">
        <v>1E-3</v>
      </c>
    </row>
    <row r="44" spans="2:23" x14ac:dyDescent="0.2">
      <c r="B44" t="s">
        <v>191</v>
      </c>
      <c r="C44" t="s">
        <v>65</v>
      </c>
      <c r="D44" t="s">
        <v>66</v>
      </c>
      <c r="F44" t="s">
        <v>277</v>
      </c>
      <c r="G44" s="4">
        <v>7.8</v>
      </c>
      <c r="H44" s="4">
        <v>10.199999999999999</v>
      </c>
      <c r="I44" s="4">
        <v>10.3</v>
      </c>
      <c r="J44" s="4">
        <v>9.6</v>
      </c>
      <c r="K44" s="4">
        <v>9.8000000000000007</v>
      </c>
      <c r="L44" s="4">
        <v>10.5</v>
      </c>
      <c r="M44" s="4">
        <v>11.9</v>
      </c>
      <c r="N44" s="4">
        <v>11.8</v>
      </c>
      <c r="O44" s="4">
        <v>11.7</v>
      </c>
      <c r="P44" s="4">
        <v>9.4</v>
      </c>
      <c r="Q44" s="4">
        <v>12</v>
      </c>
      <c r="R44" s="4"/>
      <c r="S44" s="20">
        <v>6.9999999999999999E-4</v>
      </c>
      <c r="T44" s="15">
        <v>5.9999999999999995E-4</v>
      </c>
      <c r="U44" s="15">
        <v>5.9999999999999995E-4</v>
      </c>
      <c r="V44" s="15">
        <v>6.9999999999999999E-4</v>
      </c>
      <c r="W44" s="16">
        <v>5.9999999999999995E-4</v>
      </c>
    </row>
    <row r="45" spans="2:23" x14ac:dyDescent="0.2">
      <c r="B45" t="s">
        <v>30</v>
      </c>
      <c r="C45" t="s">
        <v>360</v>
      </c>
      <c r="D45" t="s">
        <v>220</v>
      </c>
      <c r="F45" t="s">
        <v>279</v>
      </c>
      <c r="G45" s="4">
        <v>5.7</v>
      </c>
      <c r="H45" s="4">
        <v>6</v>
      </c>
      <c r="I45" s="4" t="s">
        <v>222</v>
      </c>
      <c r="J45" s="4" t="s">
        <v>222</v>
      </c>
      <c r="K45" s="4">
        <v>4</v>
      </c>
      <c r="L45" s="4">
        <v>1.6</v>
      </c>
      <c r="M45" s="4">
        <v>4.0999999999999996</v>
      </c>
      <c r="N45" s="4">
        <v>7.3</v>
      </c>
      <c r="O45" s="4">
        <v>10.199999999999999</v>
      </c>
      <c r="P45" s="4">
        <v>15.1</v>
      </c>
      <c r="Q45" s="4">
        <v>11.9</v>
      </c>
      <c r="R45" s="4"/>
      <c r="S45" s="20">
        <v>8.0000000000000004E-4</v>
      </c>
      <c r="T45" s="15">
        <v>8.0000000000000004E-4</v>
      </c>
      <c r="U45" s="15">
        <v>1E-3</v>
      </c>
      <c r="V45" s="15">
        <v>1.2999999999999999E-3</v>
      </c>
      <c r="W45" s="16">
        <v>1.1999999999999999E-3</v>
      </c>
    </row>
    <row r="46" spans="2:23" x14ac:dyDescent="0.2">
      <c r="B46" t="s">
        <v>84</v>
      </c>
      <c r="C46" t="s">
        <v>400</v>
      </c>
      <c r="D46" t="s">
        <v>85</v>
      </c>
      <c r="F46" t="s">
        <v>151</v>
      </c>
      <c r="G46" s="4">
        <v>7.5</v>
      </c>
      <c r="H46" s="4" t="s">
        <v>222</v>
      </c>
      <c r="I46" s="4">
        <v>4.5</v>
      </c>
      <c r="J46" s="4">
        <v>5.3</v>
      </c>
      <c r="K46" s="4">
        <v>5.4</v>
      </c>
      <c r="L46" s="4">
        <v>8.1999999999999993</v>
      </c>
      <c r="M46" s="4">
        <v>6.1</v>
      </c>
      <c r="N46" s="4">
        <v>8.6</v>
      </c>
      <c r="O46" s="4">
        <v>8.8000000000000007</v>
      </c>
      <c r="P46" s="4">
        <v>8.9</v>
      </c>
      <c r="Q46" s="4">
        <v>11.7</v>
      </c>
      <c r="R46" s="4"/>
      <c r="S46" s="20">
        <v>6.9999999999999999E-4</v>
      </c>
      <c r="T46" s="15">
        <v>1E-3</v>
      </c>
      <c r="U46" s="15">
        <v>1E-3</v>
      </c>
      <c r="V46" s="15">
        <v>8.9999999999999998E-4</v>
      </c>
      <c r="W46" s="16">
        <v>6.9999999999999999E-4</v>
      </c>
    </row>
    <row r="47" spans="2:23" x14ac:dyDescent="0.2">
      <c r="B47" t="s">
        <v>189</v>
      </c>
      <c r="C47" t="s">
        <v>243</v>
      </c>
      <c r="D47" t="s">
        <v>64</v>
      </c>
      <c r="F47" t="s">
        <v>277</v>
      </c>
      <c r="G47" s="4">
        <v>6.9</v>
      </c>
      <c r="H47" s="4">
        <v>12.1</v>
      </c>
      <c r="I47" s="4">
        <v>10.7</v>
      </c>
      <c r="J47" s="4">
        <v>14.2</v>
      </c>
      <c r="K47" s="4">
        <v>5.6</v>
      </c>
      <c r="L47" s="4">
        <v>13.9</v>
      </c>
      <c r="M47" s="4">
        <v>14.5</v>
      </c>
      <c r="N47" s="4">
        <v>14.3</v>
      </c>
      <c r="O47" s="4">
        <v>15.3</v>
      </c>
      <c r="P47" s="4">
        <v>15.2</v>
      </c>
      <c r="Q47" s="4">
        <v>11.7</v>
      </c>
      <c r="R47" s="4"/>
      <c r="S47" s="20">
        <v>1.1999999999999999E-3</v>
      </c>
      <c r="T47" s="15">
        <v>8.9999999999999998E-4</v>
      </c>
      <c r="U47" s="15">
        <v>1.4E-3</v>
      </c>
      <c r="V47" s="15">
        <v>1.8E-3</v>
      </c>
      <c r="W47" s="16">
        <v>1.4E-3</v>
      </c>
    </row>
    <row r="48" spans="2:23" x14ac:dyDescent="0.2">
      <c r="B48" t="s">
        <v>93</v>
      </c>
      <c r="C48" t="s">
        <v>399</v>
      </c>
      <c r="D48" t="s">
        <v>94</v>
      </c>
      <c r="F48" t="s">
        <v>151</v>
      </c>
      <c r="G48" s="4">
        <v>4.8</v>
      </c>
      <c r="H48" s="4" t="s">
        <v>222</v>
      </c>
      <c r="I48" s="4">
        <v>4.5</v>
      </c>
      <c r="J48" s="4">
        <v>6.8</v>
      </c>
      <c r="K48" s="4">
        <v>7.2</v>
      </c>
      <c r="L48" s="4">
        <v>9.9</v>
      </c>
      <c r="M48" s="4">
        <v>6.8</v>
      </c>
      <c r="N48" s="4">
        <v>9.1999999999999993</v>
      </c>
      <c r="O48" s="4">
        <v>9</v>
      </c>
      <c r="P48" s="4">
        <v>9.5</v>
      </c>
      <c r="Q48" s="4">
        <v>11.6</v>
      </c>
      <c r="R48" s="4"/>
      <c r="S48" s="20">
        <v>6.9999999999999999E-4</v>
      </c>
      <c r="T48" s="15">
        <v>8.9999999999999998E-4</v>
      </c>
      <c r="U48" s="15">
        <v>1.1000000000000001E-3</v>
      </c>
      <c r="V48" s="15">
        <v>1.1000000000000001E-3</v>
      </c>
      <c r="W48" s="16">
        <v>8.9999999999999998E-4</v>
      </c>
    </row>
    <row r="49" spans="2:23" x14ac:dyDescent="0.2">
      <c r="B49" t="s">
        <v>211</v>
      </c>
      <c r="C49" t="s">
        <v>137</v>
      </c>
      <c r="D49" t="s">
        <v>138</v>
      </c>
      <c r="F49" t="s">
        <v>277</v>
      </c>
      <c r="G49" s="4" t="s">
        <v>222</v>
      </c>
      <c r="H49" s="4">
        <v>14.1</v>
      </c>
      <c r="I49" s="4">
        <v>11.1</v>
      </c>
      <c r="J49" s="4">
        <v>10.7</v>
      </c>
      <c r="K49" s="4">
        <v>6.8</v>
      </c>
      <c r="L49" s="4">
        <v>9.6</v>
      </c>
      <c r="M49" s="4">
        <v>8.3000000000000007</v>
      </c>
      <c r="N49" s="4">
        <v>5.3</v>
      </c>
      <c r="O49" s="4">
        <v>11.8</v>
      </c>
      <c r="P49" s="4">
        <v>13</v>
      </c>
      <c r="Q49" s="4">
        <v>11.5</v>
      </c>
      <c r="R49" s="4"/>
      <c r="S49" s="20">
        <v>8.0000000000000004E-4</v>
      </c>
      <c r="T49" s="15">
        <v>1.1999999999999999E-3</v>
      </c>
      <c r="U49" s="15">
        <v>1.1000000000000001E-3</v>
      </c>
      <c r="V49" s="15">
        <v>8.9999999999999998E-4</v>
      </c>
      <c r="W49" s="16">
        <v>8.0000000000000004E-4</v>
      </c>
    </row>
    <row r="50" spans="2:23" x14ac:dyDescent="0.2">
      <c r="B50" t="s">
        <v>183</v>
      </c>
      <c r="C50" t="s">
        <v>49</v>
      </c>
      <c r="D50" t="s">
        <v>50</v>
      </c>
      <c r="F50" t="s">
        <v>277</v>
      </c>
      <c r="G50" s="4">
        <v>11.7</v>
      </c>
      <c r="H50" s="4">
        <v>11.1</v>
      </c>
      <c r="I50" s="4">
        <v>7.5</v>
      </c>
      <c r="J50" s="4">
        <v>8.9</v>
      </c>
      <c r="K50" s="4">
        <v>7.2</v>
      </c>
      <c r="L50" s="4">
        <v>8.1999999999999993</v>
      </c>
      <c r="M50" s="4">
        <v>6.3</v>
      </c>
      <c r="N50" s="4">
        <v>11.3</v>
      </c>
      <c r="O50" s="4">
        <v>13.4</v>
      </c>
      <c r="P50" s="4">
        <v>12.8</v>
      </c>
      <c r="Q50" s="4">
        <v>11.4</v>
      </c>
      <c r="R50" s="4"/>
      <c r="S50" s="20">
        <v>1.9E-3</v>
      </c>
      <c r="T50" s="15">
        <v>3.3E-3</v>
      </c>
      <c r="U50" s="15">
        <v>3.7000000000000002E-3</v>
      </c>
      <c r="V50" s="15">
        <v>2.3E-3</v>
      </c>
      <c r="W50" s="16">
        <v>1.2999999999999999E-3</v>
      </c>
    </row>
    <row r="51" spans="2:23" x14ac:dyDescent="0.2">
      <c r="B51" t="s">
        <v>147</v>
      </c>
      <c r="C51" t="s">
        <v>433</v>
      </c>
      <c r="D51" t="s">
        <v>104</v>
      </c>
      <c r="F51" t="s">
        <v>278</v>
      </c>
      <c r="G51" s="4">
        <v>6.1</v>
      </c>
      <c r="H51" s="4" t="s">
        <v>222</v>
      </c>
      <c r="I51" s="4">
        <v>16</v>
      </c>
      <c r="J51" s="4">
        <v>14.1</v>
      </c>
      <c r="K51" s="4">
        <v>5</v>
      </c>
      <c r="L51" s="4">
        <v>12.1</v>
      </c>
      <c r="M51" s="4">
        <v>10.199999999999999</v>
      </c>
      <c r="N51" s="4">
        <v>14.1</v>
      </c>
      <c r="O51" s="4">
        <v>13.6</v>
      </c>
      <c r="P51" s="4">
        <v>13.9</v>
      </c>
      <c r="Q51" s="4">
        <v>11.2</v>
      </c>
      <c r="R51" s="4"/>
      <c r="S51" s="20">
        <v>6.9999999999999999E-4</v>
      </c>
      <c r="T51" s="15">
        <v>6.9999999999999999E-4</v>
      </c>
      <c r="U51" s="15">
        <v>1E-3</v>
      </c>
      <c r="V51" s="15">
        <v>1.2999999999999999E-3</v>
      </c>
      <c r="W51" s="16">
        <v>1.1000000000000001E-3</v>
      </c>
    </row>
    <row r="52" spans="2:23" x14ac:dyDescent="0.2">
      <c r="B52" t="s">
        <v>203</v>
      </c>
      <c r="C52" t="s">
        <v>79</v>
      </c>
      <c r="D52" t="s">
        <v>80</v>
      </c>
      <c r="F52" t="s">
        <v>274</v>
      </c>
      <c r="G52" s="4">
        <v>2.8</v>
      </c>
      <c r="H52" s="4">
        <v>4.2</v>
      </c>
      <c r="I52" s="4">
        <v>7.6</v>
      </c>
      <c r="J52" s="4">
        <v>4.4000000000000004</v>
      </c>
      <c r="K52" s="4">
        <v>4.2</v>
      </c>
      <c r="L52" s="4">
        <v>10</v>
      </c>
      <c r="M52" s="4">
        <v>11.9</v>
      </c>
      <c r="N52" s="4">
        <v>11.6</v>
      </c>
      <c r="O52" s="4">
        <v>15.2</v>
      </c>
      <c r="P52" s="4">
        <v>15.1</v>
      </c>
      <c r="Q52" s="4">
        <v>11</v>
      </c>
      <c r="R52" s="4"/>
      <c r="S52" s="20">
        <v>1.6999999999999999E-3</v>
      </c>
      <c r="T52" s="15">
        <v>1.8E-3</v>
      </c>
      <c r="U52" s="15">
        <v>1.6000000000000001E-3</v>
      </c>
      <c r="V52" s="15">
        <v>1.6000000000000001E-3</v>
      </c>
      <c r="W52" s="16">
        <v>1E-3</v>
      </c>
    </row>
    <row r="53" spans="2:23" x14ac:dyDescent="0.2">
      <c r="B53" t="s">
        <v>150</v>
      </c>
      <c r="C53" t="s">
        <v>441</v>
      </c>
      <c r="D53" t="s">
        <v>221</v>
      </c>
      <c r="F53" t="s">
        <v>278</v>
      </c>
      <c r="G53" s="4">
        <v>8.5</v>
      </c>
      <c r="H53" s="4" t="s">
        <v>222</v>
      </c>
      <c r="I53" s="4">
        <v>11.2</v>
      </c>
      <c r="J53" s="4">
        <v>8.4</v>
      </c>
      <c r="K53" s="4">
        <v>16</v>
      </c>
      <c r="L53" s="4">
        <v>9.9</v>
      </c>
      <c r="M53" s="4">
        <v>11.6</v>
      </c>
      <c r="N53" s="4">
        <v>10.9</v>
      </c>
      <c r="O53" s="4">
        <v>10</v>
      </c>
      <c r="P53" s="4">
        <v>11</v>
      </c>
      <c r="Q53" s="4">
        <v>10.9</v>
      </c>
      <c r="R53" s="4"/>
      <c r="S53" s="20">
        <v>1.8E-3</v>
      </c>
      <c r="T53" s="15">
        <v>1.6999999999999999E-3</v>
      </c>
      <c r="U53" s="15">
        <v>1.5E-3</v>
      </c>
      <c r="V53" s="15">
        <v>1.6000000000000001E-3</v>
      </c>
      <c r="W53" s="16">
        <v>1E-3</v>
      </c>
    </row>
    <row r="54" spans="2:23" x14ac:dyDescent="0.2">
      <c r="B54" t="s">
        <v>193</v>
      </c>
      <c r="C54" t="s">
        <v>386</v>
      </c>
      <c r="D54" t="s">
        <v>119</v>
      </c>
      <c r="F54" t="s">
        <v>275</v>
      </c>
      <c r="G54" s="4" t="s">
        <v>222</v>
      </c>
      <c r="H54" s="4" t="s">
        <v>222</v>
      </c>
      <c r="I54" s="4">
        <v>8.3000000000000007</v>
      </c>
      <c r="J54" s="4">
        <v>9.3000000000000007</v>
      </c>
      <c r="K54" s="4">
        <v>14.1</v>
      </c>
      <c r="L54" s="4">
        <v>10.4</v>
      </c>
      <c r="M54" s="4">
        <v>9.1</v>
      </c>
      <c r="N54" s="4">
        <v>12.9</v>
      </c>
      <c r="O54" s="4">
        <v>12.9</v>
      </c>
      <c r="P54" s="4">
        <v>9.1999999999999993</v>
      </c>
      <c r="Q54" s="4">
        <v>10.7</v>
      </c>
      <c r="R54" s="4"/>
      <c r="S54" s="20">
        <v>6.9999999999999999E-4</v>
      </c>
      <c r="T54" s="15">
        <v>8.0000000000000004E-4</v>
      </c>
      <c r="U54" s="15">
        <v>8.9999999999999998E-4</v>
      </c>
      <c r="V54" s="15">
        <v>8.9999999999999998E-4</v>
      </c>
      <c r="W54" s="16">
        <v>5.9999999999999995E-4</v>
      </c>
    </row>
    <row r="55" spans="2:23" x14ac:dyDescent="0.2">
      <c r="B55" t="s">
        <v>68</v>
      </c>
      <c r="C55" t="s">
        <v>359</v>
      </c>
      <c r="D55" t="s">
        <v>240</v>
      </c>
      <c r="F55" t="s">
        <v>274</v>
      </c>
      <c r="G55" s="4" t="s">
        <v>222</v>
      </c>
      <c r="H55" s="4">
        <v>10</v>
      </c>
      <c r="I55" s="4">
        <v>10</v>
      </c>
      <c r="J55" s="4">
        <v>8</v>
      </c>
      <c r="K55" s="4">
        <v>2</v>
      </c>
      <c r="L55" s="4">
        <v>11.6</v>
      </c>
      <c r="M55" s="4">
        <v>10.5</v>
      </c>
      <c r="N55" s="4">
        <v>8</v>
      </c>
      <c r="O55" s="4">
        <v>9.6999999999999993</v>
      </c>
      <c r="P55" s="4">
        <v>12.2</v>
      </c>
      <c r="Q55" s="4">
        <v>10.7</v>
      </c>
      <c r="R55" s="4"/>
      <c r="S55" s="20">
        <v>4.0000000000000002E-4</v>
      </c>
      <c r="T55" s="15">
        <v>1.1000000000000001E-3</v>
      </c>
      <c r="U55" s="15">
        <v>1.1000000000000001E-3</v>
      </c>
      <c r="V55" s="15">
        <v>1.4E-3</v>
      </c>
      <c r="W55" s="16">
        <v>1.2999999999999999E-3</v>
      </c>
    </row>
    <row r="56" spans="2:23" x14ac:dyDescent="0.2">
      <c r="B56" t="s">
        <v>179</v>
      </c>
      <c r="C56" t="s">
        <v>17</v>
      </c>
      <c r="D56" t="s">
        <v>133</v>
      </c>
      <c r="F56" t="s">
        <v>277</v>
      </c>
      <c r="G56" s="4">
        <v>10</v>
      </c>
      <c r="H56" s="4">
        <v>11.3</v>
      </c>
      <c r="I56" s="4">
        <v>9.6999999999999993</v>
      </c>
      <c r="J56" s="4">
        <v>9.1999999999999993</v>
      </c>
      <c r="K56" s="4">
        <v>7.4</v>
      </c>
      <c r="L56" s="4">
        <v>9.6</v>
      </c>
      <c r="M56" s="4">
        <v>10.8</v>
      </c>
      <c r="N56" s="4">
        <v>11.1</v>
      </c>
      <c r="O56" s="4">
        <v>9.6999999999999993</v>
      </c>
      <c r="P56" s="4">
        <v>11.2</v>
      </c>
      <c r="Q56" s="4">
        <v>10.3</v>
      </c>
      <c r="R56" s="4"/>
      <c r="S56" s="20">
        <v>1.4E-3</v>
      </c>
      <c r="T56" s="15">
        <v>1.8E-3</v>
      </c>
      <c r="U56" s="15">
        <v>1.6000000000000001E-3</v>
      </c>
      <c r="V56" s="15">
        <v>1.6999999999999999E-3</v>
      </c>
      <c r="W56" s="16">
        <v>1.6000000000000001E-3</v>
      </c>
    </row>
    <row r="57" spans="2:23" x14ac:dyDescent="0.2">
      <c r="B57" t="s">
        <v>175</v>
      </c>
      <c r="C57" t="s">
        <v>43</v>
      </c>
      <c r="D57" t="s">
        <v>44</v>
      </c>
      <c r="F57" t="s">
        <v>277</v>
      </c>
      <c r="G57" s="4">
        <v>4.2</v>
      </c>
      <c r="H57" s="4">
        <v>10.7</v>
      </c>
      <c r="I57" s="4">
        <v>9.6999999999999993</v>
      </c>
      <c r="J57" s="4">
        <v>9.1</v>
      </c>
      <c r="K57" s="4">
        <v>6.3</v>
      </c>
      <c r="L57" s="4">
        <v>8.8000000000000007</v>
      </c>
      <c r="M57" s="4">
        <v>9</v>
      </c>
      <c r="N57" s="4">
        <v>9.4</v>
      </c>
      <c r="O57" s="4">
        <v>6.5</v>
      </c>
      <c r="P57" s="4">
        <v>12.2</v>
      </c>
      <c r="Q57" s="4">
        <v>10.199999999999999</v>
      </c>
      <c r="R57" s="4"/>
      <c r="S57" s="20">
        <v>1.1000000000000001E-3</v>
      </c>
      <c r="T57" s="15">
        <v>1.1999999999999999E-3</v>
      </c>
      <c r="U57" s="15">
        <v>1.1999999999999999E-3</v>
      </c>
      <c r="V57" s="15">
        <v>1.6999999999999999E-3</v>
      </c>
      <c r="W57" s="16">
        <v>1.1000000000000001E-3</v>
      </c>
    </row>
    <row r="58" spans="2:23" x14ac:dyDescent="0.2">
      <c r="B58" t="s">
        <v>148</v>
      </c>
      <c r="C58" t="s">
        <v>132</v>
      </c>
      <c r="D58" t="s">
        <v>2</v>
      </c>
      <c r="F58" t="s">
        <v>278</v>
      </c>
      <c r="G58" s="4">
        <v>8.9</v>
      </c>
      <c r="H58" s="4" t="s">
        <v>222</v>
      </c>
      <c r="I58" s="4">
        <v>10.9</v>
      </c>
      <c r="J58" s="4">
        <v>9.4</v>
      </c>
      <c r="K58" s="4">
        <v>10</v>
      </c>
      <c r="L58" s="4">
        <v>9.9</v>
      </c>
      <c r="M58" s="4">
        <v>9.6999999999999993</v>
      </c>
      <c r="N58" s="4">
        <v>10.1</v>
      </c>
      <c r="O58" s="4">
        <v>10.7</v>
      </c>
      <c r="P58" s="4">
        <v>10.199999999999999</v>
      </c>
      <c r="Q58" s="4">
        <v>10.1</v>
      </c>
      <c r="R58" s="4"/>
      <c r="S58" s="20">
        <v>1.0999999999999999E-2</v>
      </c>
      <c r="T58" s="15">
        <v>1.26E-2</v>
      </c>
      <c r="U58" s="15">
        <v>1.4999999999999999E-2</v>
      </c>
      <c r="V58" s="15">
        <v>1.6400000000000001E-2</v>
      </c>
      <c r="W58" s="16">
        <v>9.4999999999999998E-3</v>
      </c>
    </row>
    <row r="59" spans="2:23" x14ac:dyDescent="0.2">
      <c r="B59" t="s">
        <v>163</v>
      </c>
      <c r="C59" t="s">
        <v>23</v>
      </c>
      <c r="D59" t="s">
        <v>24</v>
      </c>
      <c r="F59" t="s">
        <v>277</v>
      </c>
      <c r="G59" s="4">
        <v>9</v>
      </c>
      <c r="H59" s="4" t="s">
        <v>222</v>
      </c>
      <c r="I59" s="4">
        <v>9.4</v>
      </c>
      <c r="J59" s="4">
        <v>8.8000000000000007</v>
      </c>
      <c r="K59" s="4">
        <v>7.7</v>
      </c>
      <c r="L59" s="4">
        <v>10.6</v>
      </c>
      <c r="M59" s="4">
        <v>10.6</v>
      </c>
      <c r="N59" s="4">
        <v>10.9</v>
      </c>
      <c r="O59" s="4">
        <v>12.3</v>
      </c>
      <c r="P59" s="4">
        <v>11.2</v>
      </c>
      <c r="Q59" s="4">
        <v>10</v>
      </c>
      <c r="R59" s="4"/>
      <c r="S59" s="20">
        <v>1.5E-3</v>
      </c>
      <c r="T59" s="15">
        <v>1.5E-3</v>
      </c>
      <c r="U59" s="15">
        <v>1.6000000000000001E-3</v>
      </c>
      <c r="V59" s="15">
        <v>1.8E-3</v>
      </c>
      <c r="W59" s="16">
        <v>1.6000000000000001E-3</v>
      </c>
    </row>
    <row r="60" spans="2:23" x14ac:dyDescent="0.2">
      <c r="B60" t="s">
        <v>126</v>
      </c>
      <c r="C60" t="s">
        <v>375</v>
      </c>
      <c r="D60" t="s">
        <v>127</v>
      </c>
      <c r="F60" t="s">
        <v>275</v>
      </c>
      <c r="G60" s="4" t="s">
        <v>222</v>
      </c>
      <c r="H60" s="4" t="s">
        <v>222</v>
      </c>
      <c r="I60" s="4">
        <v>6.4</v>
      </c>
      <c r="J60" s="4">
        <v>9.1</v>
      </c>
      <c r="K60" s="4">
        <v>8.5</v>
      </c>
      <c r="L60" s="4">
        <v>7.2</v>
      </c>
      <c r="M60" s="4">
        <v>8.6999999999999993</v>
      </c>
      <c r="N60" s="4">
        <v>11.6</v>
      </c>
      <c r="O60" s="4">
        <v>10.3</v>
      </c>
      <c r="P60" s="4">
        <v>11.5</v>
      </c>
      <c r="Q60" s="4">
        <v>10</v>
      </c>
      <c r="R60" s="4"/>
      <c r="S60" s="20">
        <v>2.3E-3</v>
      </c>
      <c r="T60" s="15">
        <v>2.3999999999999998E-3</v>
      </c>
      <c r="U60" s="15">
        <v>2.2000000000000001E-3</v>
      </c>
      <c r="V60" s="15">
        <v>2.2000000000000001E-3</v>
      </c>
      <c r="W60" s="16">
        <v>2.3999999999999998E-3</v>
      </c>
    </row>
    <row r="61" spans="2:23" x14ac:dyDescent="0.2">
      <c r="B61" t="s">
        <v>306</v>
      </c>
      <c r="C61" t="s">
        <v>432</v>
      </c>
      <c r="D61" t="s">
        <v>128</v>
      </c>
      <c r="F61" t="s">
        <v>274</v>
      </c>
      <c r="G61" s="4">
        <v>7.4</v>
      </c>
      <c r="H61" s="4">
        <v>5</v>
      </c>
      <c r="I61" s="4">
        <v>6</v>
      </c>
      <c r="J61" s="4">
        <v>5</v>
      </c>
      <c r="K61" s="4">
        <v>5.2</v>
      </c>
      <c r="L61" s="4">
        <v>8.9</v>
      </c>
      <c r="M61" s="4">
        <v>9.1</v>
      </c>
      <c r="N61" s="4">
        <v>8.8000000000000007</v>
      </c>
      <c r="O61" s="4">
        <v>8.6999999999999993</v>
      </c>
      <c r="P61" s="4">
        <v>10.5</v>
      </c>
      <c r="Q61" s="4">
        <v>9.8000000000000007</v>
      </c>
      <c r="R61" s="4"/>
      <c r="S61" s="20" t="s">
        <v>222</v>
      </c>
      <c r="T61" s="15" t="s">
        <v>222</v>
      </c>
      <c r="U61" s="15" t="s">
        <v>222</v>
      </c>
      <c r="V61" s="15" t="s">
        <v>222</v>
      </c>
      <c r="W61" s="16" t="s">
        <v>222</v>
      </c>
    </row>
    <row r="62" spans="2:23" x14ac:dyDescent="0.2">
      <c r="B62" t="s">
        <v>145</v>
      </c>
      <c r="C62" t="s">
        <v>440</v>
      </c>
      <c r="D62" t="s">
        <v>13</v>
      </c>
      <c r="F62" t="s">
        <v>278</v>
      </c>
      <c r="G62" s="4">
        <v>8.1</v>
      </c>
      <c r="H62" s="4" t="s">
        <v>222</v>
      </c>
      <c r="I62" s="4">
        <v>7.7</v>
      </c>
      <c r="J62" s="4">
        <v>7</v>
      </c>
      <c r="K62" s="4">
        <v>7.5</v>
      </c>
      <c r="L62" s="4">
        <v>7.1</v>
      </c>
      <c r="M62" s="4">
        <v>7.2</v>
      </c>
      <c r="N62" s="4">
        <v>7.6</v>
      </c>
      <c r="O62" s="4">
        <v>8.6</v>
      </c>
      <c r="P62" s="4">
        <v>9.1</v>
      </c>
      <c r="Q62" s="4">
        <v>9.6999999999999993</v>
      </c>
      <c r="R62" s="4"/>
      <c r="S62" s="20">
        <v>4.4000000000000003E-3</v>
      </c>
      <c r="T62" s="15">
        <v>4.3E-3</v>
      </c>
      <c r="U62" s="15">
        <v>5.1000000000000004E-3</v>
      </c>
      <c r="V62" s="15">
        <v>7.1999999999999998E-3</v>
      </c>
      <c r="W62" s="16">
        <v>4.7000000000000002E-3</v>
      </c>
    </row>
    <row r="63" spans="2:23" x14ac:dyDescent="0.2">
      <c r="B63" t="s">
        <v>149</v>
      </c>
      <c r="C63" t="s">
        <v>435</v>
      </c>
      <c r="D63" t="s">
        <v>15</v>
      </c>
      <c r="F63" t="s">
        <v>278</v>
      </c>
      <c r="G63" s="4">
        <v>6.9</v>
      </c>
      <c r="H63" s="4" t="s">
        <v>222</v>
      </c>
      <c r="I63" s="4">
        <v>9.1999999999999993</v>
      </c>
      <c r="J63" s="4">
        <v>6.5</v>
      </c>
      <c r="K63" s="4">
        <v>5</v>
      </c>
      <c r="L63" s="4">
        <v>8.1999999999999993</v>
      </c>
      <c r="M63" s="4">
        <v>9.4</v>
      </c>
      <c r="N63" s="4">
        <v>10.199999999999999</v>
      </c>
      <c r="O63" s="4">
        <v>10.1</v>
      </c>
      <c r="P63" s="4">
        <v>9.5</v>
      </c>
      <c r="Q63" s="4">
        <v>9.6</v>
      </c>
      <c r="R63" s="4"/>
      <c r="S63" s="20">
        <v>5.7000000000000002E-3</v>
      </c>
      <c r="T63" s="15">
        <v>5.4000000000000003E-3</v>
      </c>
      <c r="U63" s="15">
        <v>4.4999999999999997E-3</v>
      </c>
      <c r="V63" s="15">
        <v>4.0000000000000001E-3</v>
      </c>
      <c r="W63" s="16">
        <v>3.0999999999999999E-3</v>
      </c>
    </row>
    <row r="64" spans="2:23" x14ac:dyDescent="0.2">
      <c r="B64" t="s">
        <v>35</v>
      </c>
      <c r="C64" t="s">
        <v>381</v>
      </c>
      <c r="D64" t="s">
        <v>36</v>
      </c>
      <c r="F64" t="s">
        <v>275</v>
      </c>
      <c r="G64" s="4">
        <v>5.8</v>
      </c>
      <c r="H64" s="4">
        <v>10.7</v>
      </c>
      <c r="I64" s="4">
        <v>12.6</v>
      </c>
      <c r="J64" s="4">
        <v>11.9</v>
      </c>
      <c r="K64" s="4">
        <v>14.1</v>
      </c>
      <c r="L64" s="4">
        <v>7.2</v>
      </c>
      <c r="M64" s="4">
        <v>9.5</v>
      </c>
      <c r="N64" s="4">
        <v>15.8</v>
      </c>
      <c r="O64" s="4">
        <v>11.5</v>
      </c>
      <c r="P64" s="4">
        <v>11.1</v>
      </c>
      <c r="Q64" s="4">
        <v>9.1</v>
      </c>
      <c r="R64" s="4"/>
      <c r="S64" s="20">
        <v>4.0000000000000002E-4</v>
      </c>
      <c r="T64" s="15">
        <v>2.9999999999999997E-4</v>
      </c>
      <c r="U64" s="15">
        <v>2.9999999999999997E-4</v>
      </c>
      <c r="V64" s="15">
        <v>2.9999999999999997E-4</v>
      </c>
      <c r="W64" s="16">
        <v>2.9999999999999997E-4</v>
      </c>
    </row>
    <row r="65" spans="2:23" x14ac:dyDescent="0.2">
      <c r="B65" t="s">
        <v>202</v>
      </c>
      <c r="C65" t="s">
        <v>286</v>
      </c>
      <c r="D65" t="s">
        <v>123</v>
      </c>
      <c r="F65" t="s">
        <v>275</v>
      </c>
      <c r="G65" s="4" t="s">
        <v>222</v>
      </c>
      <c r="H65" s="4" t="s">
        <v>222</v>
      </c>
      <c r="I65" s="4">
        <v>6.8</v>
      </c>
      <c r="J65" s="4">
        <v>8.9</v>
      </c>
      <c r="K65" s="4">
        <v>9.6</v>
      </c>
      <c r="L65" s="4">
        <v>6.4</v>
      </c>
      <c r="M65" s="4">
        <v>8</v>
      </c>
      <c r="N65" s="4">
        <v>10.7</v>
      </c>
      <c r="O65" s="4">
        <v>10.1</v>
      </c>
      <c r="P65" s="4">
        <v>7.7</v>
      </c>
      <c r="Q65" s="4">
        <v>9.1</v>
      </c>
      <c r="R65" s="4"/>
      <c r="S65" s="20">
        <v>8.0000000000000004E-4</v>
      </c>
      <c r="T65" s="15">
        <v>5.9999999999999995E-4</v>
      </c>
      <c r="U65" s="15">
        <v>5.9999999999999995E-4</v>
      </c>
      <c r="V65" s="15">
        <v>8.9999999999999998E-4</v>
      </c>
      <c r="W65" s="16">
        <v>5.0000000000000001E-4</v>
      </c>
    </row>
    <row r="66" spans="2:23" x14ac:dyDescent="0.2">
      <c r="B66" t="s">
        <v>209</v>
      </c>
      <c r="C66" t="s">
        <v>244</v>
      </c>
      <c r="D66" t="s">
        <v>91</v>
      </c>
      <c r="F66" t="s">
        <v>274</v>
      </c>
      <c r="G66" s="4">
        <v>5.3</v>
      </c>
      <c r="H66" s="4">
        <v>7</v>
      </c>
      <c r="I66" s="4">
        <v>8</v>
      </c>
      <c r="J66" s="4">
        <v>2.8</v>
      </c>
      <c r="K66" s="4">
        <v>3.1</v>
      </c>
      <c r="L66" s="4">
        <v>5.5</v>
      </c>
      <c r="M66" s="4">
        <v>5.2</v>
      </c>
      <c r="N66" s="4">
        <v>8.1999999999999993</v>
      </c>
      <c r="O66" s="4">
        <v>8.9</v>
      </c>
      <c r="P66" s="4">
        <v>9.1</v>
      </c>
      <c r="Q66" s="4">
        <v>9.1</v>
      </c>
      <c r="R66" s="4"/>
      <c r="S66" s="20">
        <v>1.1999999999999999E-3</v>
      </c>
      <c r="T66" s="15">
        <v>1.5E-3</v>
      </c>
      <c r="U66" s="15">
        <v>1.6000000000000001E-3</v>
      </c>
      <c r="V66" s="15">
        <v>1.5E-3</v>
      </c>
      <c r="W66" s="16">
        <v>1.1999999999999999E-3</v>
      </c>
    </row>
    <row r="67" spans="2:23" x14ac:dyDescent="0.2">
      <c r="B67" t="s">
        <v>305</v>
      </c>
      <c r="C67" t="s">
        <v>432</v>
      </c>
      <c r="D67" t="s">
        <v>92</v>
      </c>
      <c r="F67" t="s">
        <v>274</v>
      </c>
      <c r="G67" s="4">
        <v>7.4</v>
      </c>
      <c r="H67" s="4">
        <v>5</v>
      </c>
      <c r="I67" s="4">
        <v>6</v>
      </c>
      <c r="J67" s="4">
        <v>5.0999999999999996</v>
      </c>
      <c r="K67" s="4">
        <v>5.6</v>
      </c>
      <c r="L67" s="4">
        <v>7.8</v>
      </c>
      <c r="M67" s="4">
        <v>9.1</v>
      </c>
      <c r="N67" s="4">
        <v>8.6</v>
      </c>
      <c r="O67" s="4">
        <v>8.4</v>
      </c>
      <c r="P67" s="4">
        <v>12.4</v>
      </c>
      <c r="Q67" s="4">
        <v>9.1</v>
      </c>
      <c r="R67" s="4"/>
      <c r="S67" s="20" t="s">
        <v>222</v>
      </c>
      <c r="T67" s="15" t="s">
        <v>222</v>
      </c>
      <c r="U67" s="15" t="s">
        <v>222</v>
      </c>
      <c r="V67" s="15" t="s">
        <v>222</v>
      </c>
      <c r="W67" s="16" t="s">
        <v>222</v>
      </c>
    </row>
    <row r="68" spans="2:23" x14ac:dyDescent="0.2">
      <c r="B68" t="s">
        <v>82</v>
      </c>
      <c r="C68" t="s">
        <v>136</v>
      </c>
      <c r="D68" t="s">
        <v>83</v>
      </c>
      <c r="F68" t="s">
        <v>278</v>
      </c>
      <c r="G68" s="4">
        <v>8.9</v>
      </c>
      <c r="H68" s="4" t="s">
        <v>222</v>
      </c>
      <c r="I68" s="4">
        <v>8.5</v>
      </c>
      <c r="J68" s="4">
        <v>6.5</v>
      </c>
      <c r="K68" s="4">
        <v>4.5999999999999996</v>
      </c>
      <c r="L68" s="4">
        <v>5.4</v>
      </c>
      <c r="M68" s="4">
        <v>8</v>
      </c>
      <c r="N68" s="4">
        <v>8.3000000000000007</v>
      </c>
      <c r="O68" s="4">
        <v>8</v>
      </c>
      <c r="P68" s="4">
        <v>6.5</v>
      </c>
      <c r="Q68" s="4">
        <v>8.9</v>
      </c>
      <c r="R68" s="4"/>
      <c r="S68" s="20" t="s">
        <v>222</v>
      </c>
      <c r="T68" s="15" t="s">
        <v>222</v>
      </c>
      <c r="U68" s="15" t="s">
        <v>222</v>
      </c>
      <c r="V68" s="15" t="s">
        <v>222</v>
      </c>
      <c r="W68" s="16" t="s">
        <v>222</v>
      </c>
    </row>
    <row r="69" spans="2:23" x14ac:dyDescent="0.2">
      <c r="B69" t="s">
        <v>99</v>
      </c>
      <c r="C69" t="s">
        <v>387</v>
      </c>
      <c r="D69" t="s">
        <v>100</v>
      </c>
      <c r="F69" t="s">
        <v>275</v>
      </c>
      <c r="G69" s="4" t="s">
        <v>222</v>
      </c>
      <c r="H69" s="4">
        <v>14.4</v>
      </c>
      <c r="I69" s="4">
        <v>9.8000000000000007</v>
      </c>
      <c r="J69" s="4">
        <v>11.8</v>
      </c>
      <c r="K69" s="4">
        <v>2</v>
      </c>
      <c r="L69" s="4">
        <v>8.5</v>
      </c>
      <c r="M69" s="4">
        <v>8.8000000000000007</v>
      </c>
      <c r="N69" s="4">
        <v>8.9</v>
      </c>
      <c r="O69" s="4">
        <v>12.1</v>
      </c>
      <c r="P69" s="4">
        <v>14.2</v>
      </c>
      <c r="Q69" s="4">
        <v>8.6</v>
      </c>
      <c r="R69" s="4"/>
      <c r="S69" s="20">
        <v>1.1000000000000001E-3</v>
      </c>
      <c r="T69" s="15">
        <v>1.1000000000000001E-3</v>
      </c>
      <c r="U69" s="15">
        <v>1.4E-3</v>
      </c>
      <c r="V69" s="15">
        <v>1.8E-3</v>
      </c>
      <c r="W69" s="16">
        <v>1E-3</v>
      </c>
    </row>
    <row r="70" spans="2:23" x14ac:dyDescent="0.2">
      <c r="B70" t="s">
        <v>200</v>
      </c>
      <c r="C70" t="s">
        <v>135</v>
      </c>
      <c r="D70" t="s">
        <v>34</v>
      </c>
      <c r="F70" t="s">
        <v>277</v>
      </c>
      <c r="G70" s="4">
        <v>4</v>
      </c>
      <c r="H70" s="4">
        <v>7.6</v>
      </c>
      <c r="I70" s="4">
        <v>8.4</v>
      </c>
      <c r="J70" s="4">
        <v>13.5</v>
      </c>
      <c r="K70" s="4">
        <v>7.9</v>
      </c>
      <c r="L70" s="4">
        <v>6.8</v>
      </c>
      <c r="M70" s="4">
        <v>10.199999999999999</v>
      </c>
      <c r="N70" s="4">
        <v>6</v>
      </c>
      <c r="O70" s="4">
        <v>10.1</v>
      </c>
      <c r="P70" s="4">
        <v>11.7</v>
      </c>
      <c r="Q70" s="4">
        <v>8.4</v>
      </c>
      <c r="R70" s="4"/>
      <c r="S70" s="20">
        <v>1.1000000000000001E-3</v>
      </c>
      <c r="T70" s="15">
        <v>8.9999999999999998E-4</v>
      </c>
      <c r="U70" s="15">
        <v>1.4E-3</v>
      </c>
      <c r="V70" s="15">
        <v>1.8E-3</v>
      </c>
      <c r="W70" s="16">
        <v>1.1000000000000001E-3</v>
      </c>
    </row>
    <row r="71" spans="2:23" x14ac:dyDescent="0.2">
      <c r="B71" t="s">
        <v>258</v>
      </c>
      <c r="C71" t="s">
        <v>301</v>
      </c>
      <c r="D71" t="s">
        <v>259</v>
      </c>
      <c r="F71" t="s">
        <v>151</v>
      </c>
      <c r="G71" s="4" t="s">
        <v>222</v>
      </c>
      <c r="H71" s="4" t="s">
        <v>222</v>
      </c>
      <c r="I71" s="4" t="s">
        <v>222</v>
      </c>
      <c r="J71" s="4" t="s">
        <v>222</v>
      </c>
      <c r="K71" s="4" t="s">
        <v>222</v>
      </c>
      <c r="L71" s="4">
        <v>8</v>
      </c>
      <c r="M71" s="4">
        <v>8</v>
      </c>
      <c r="N71" s="4">
        <v>11.6</v>
      </c>
      <c r="O71" s="4">
        <v>11</v>
      </c>
      <c r="P71" s="4">
        <v>9.9</v>
      </c>
      <c r="Q71" s="4">
        <v>8</v>
      </c>
      <c r="R71" s="4"/>
      <c r="S71" s="20" t="s">
        <v>222</v>
      </c>
      <c r="T71" s="15" t="s">
        <v>222</v>
      </c>
      <c r="U71" s="15" t="s">
        <v>222</v>
      </c>
      <c r="V71" s="15" t="s">
        <v>222</v>
      </c>
      <c r="W71" s="16" t="s">
        <v>222</v>
      </c>
    </row>
    <row r="72" spans="2:23" x14ac:dyDescent="0.2">
      <c r="B72" t="s">
        <v>182</v>
      </c>
      <c r="C72" t="s">
        <v>394</v>
      </c>
      <c r="D72" t="s">
        <v>117</v>
      </c>
      <c r="F72" t="s">
        <v>275</v>
      </c>
      <c r="G72" s="4" t="s">
        <v>222</v>
      </c>
      <c r="H72" s="4" t="s">
        <v>222</v>
      </c>
      <c r="I72" s="4">
        <v>10.9</v>
      </c>
      <c r="J72" s="4">
        <v>10.7</v>
      </c>
      <c r="K72" s="4">
        <v>10.6</v>
      </c>
      <c r="L72" s="4">
        <v>6.4</v>
      </c>
      <c r="M72" s="4">
        <v>6.9</v>
      </c>
      <c r="N72" s="4">
        <v>9.6</v>
      </c>
      <c r="O72" s="4">
        <v>7.8</v>
      </c>
      <c r="P72" s="4">
        <v>5.0999999999999996</v>
      </c>
      <c r="Q72" s="4">
        <v>7.7</v>
      </c>
      <c r="R72" s="4"/>
      <c r="S72" s="20">
        <v>8.9999999999999998E-4</v>
      </c>
      <c r="T72" s="15">
        <v>1.1000000000000001E-3</v>
      </c>
      <c r="U72" s="15">
        <v>1.1000000000000001E-3</v>
      </c>
      <c r="V72" s="15">
        <v>1.2999999999999999E-3</v>
      </c>
      <c r="W72" s="16">
        <v>1.1000000000000001E-3</v>
      </c>
    </row>
    <row r="73" spans="2:23" x14ac:dyDescent="0.2">
      <c r="B73" t="s">
        <v>195</v>
      </c>
      <c r="C73" t="s">
        <v>436</v>
      </c>
      <c r="D73" t="s">
        <v>72</v>
      </c>
      <c r="F73" t="s">
        <v>278</v>
      </c>
      <c r="G73" s="4">
        <v>8.6999999999999993</v>
      </c>
      <c r="H73" s="4" t="s">
        <v>222</v>
      </c>
      <c r="I73" s="4">
        <v>8.1999999999999993</v>
      </c>
      <c r="J73" s="4">
        <v>6.7</v>
      </c>
      <c r="K73" s="4">
        <v>7.1</v>
      </c>
      <c r="L73" s="4">
        <v>5</v>
      </c>
      <c r="M73" s="4">
        <v>7</v>
      </c>
      <c r="N73" s="4">
        <v>9.4</v>
      </c>
      <c r="O73" s="4">
        <v>8.4</v>
      </c>
      <c r="P73" s="4">
        <v>9.3000000000000007</v>
      </c>
      <c r="Q73" s="4">
        <v>7.7</v>
      </c>
      <c r="R73" s="4"/>
      <c r="S73" s="20">
        <v>4.5900000000000003E-2</v>
      </c>
      <c r="T73" s="15">
        <v>4.0899999999999999E-2</v>
      </c>
      <c r="U73" s="15">
        <v>3.6299999999999999E-2</v>
      </c>
      <c r="V73" s="15">
        <v>2.7199999999999998E-2</v>
      </c>
      <c r="W73" s="16">
        <v>1.8700000000000001E-2</v>
      </c>
    </row>
    <row r="74" spans="2:23" x14ac:dyDescent="0.2">
      <c r="B74" t="s">
        <v>284</v>
      </c>
      <c r="C74" t="s">
        <v>97</v>
      </c>
      <c r="D74" t="s">
        <v>98</v>
      </c>
      <c r="F74" t="s">
        <v>275</v>
      </c>
      <c r="G74" s="4" t="s">
        <v>222</v>
      </c>
      <c r="H74" s="4" t="s">
        <v>222</v>
      </c>
      <c r="I74" s="4">
        <v>13.4</v>
      </c>
      <c r="J74" s="4">
        <v>12.2</v>
      </c>
      <c r="K74" s="4">
        <v>15</v>
      </c>
      <c r="L74" s="4">
        <v>8.3000000000000007</v>
      </c>
      <c r="M74" s="4">
        <v>10.8</v>
      </c>
      <c r="N74" s="4">
        <v>8</v>
      </c>
      <c r="O74" s="4">
        <v>7.8</v>
      </c>
      <c r="P74" s="4">
        <v>8.4</v>
      </c>
      <c r="Q74" s="4">
        <v>7.6</v>
      </c>
      <c r="R74" s="4"/>
      <c r="S74" s="20">
        <v>1.1999999999999999E-3</v>
      </c>
      <c r="T74" s="15">
        <v>1.1000000000000001E-3</v>
      </c>
      <c r="U74" s="15">
        <v>1.1000000000000001E-3</v>
      </c>
      <c r="V74" s="15">
        <v>1.4E-3</v>
      </c>
      <c r="W74" s="16">
        <v>1.5E-3</v>
      </c>
    </row>
    <row r="75" spans="2:23" x14ac:dyDescent="0.2">
      <c r="B75" t="s">
        <v>207</v>
      </c>
      <c r="C75" t="s">
        <v>89</v>
      </c>
      <c r="D75" t="s">
        <v>89</v>
      </c>
      <c r="F75" t="s">
        <v>276</v>
      </c>
      <c r="G75" s="4">
        <v>0.2</v>
      </c>
      <c r="H75" s="4">
        <v>5.6</v>
      </c>
      <c r="I75" s="4">
        <v>7.2</v>
      </c>
      <c r="J75" s="4">
        <v>5.0999999999999996</v>
      </c>
      <c r="K75" s="4">
        <v>5.6</v>
      </c>
      <c r="L75" s="4">
        <v>6.3</v>
      </c>
      <c r="M75" s="4">
        <v>6.4</v>
      </c>
      <c r="N75" s="4">
        <v>5.6</v>
      </c>
      <c r="O75" s="4">
        <v>5.0999999999999996</v>
      </c>
      <c r="P75" s="4">
        <v>6.8</v>
      </c>
      <c r="Q75" s="4">
        <v>7.4</v>
      </c>
      <c r="R75" s="4"/>
      <c r="S75" s="20">
        <v>4.0000000000000002E-4</v>
      </c>
      <c r="T75" s="15">
        <v>6.9999999999999999E-4</v>
      </c>
      <c r="U75" s="15">
        <v>6.9999999999999999E-4</v>
      </c>
      <c r="V75" s="15">
        <v>5.9999999999999995E-4</v>
      </c>
      <c r="W75" s="16">
        <v>5.0000000000000001E-4</v>
      </c>
    </row>
    <row r="76" spans="2:23" x14ac:dyDescent="0.2">
      <c r="B76" t="s">
        <v>198</v>
      </c>
      <c r="C76" t="s">
        <v>121</v>
      </c>
      <c r="D76" t="s">
        <v>121</v>
      </c>
      <c r="F76" t="s">
        <v>280</v>
      </c>
      <c r="G76" s="4">
        <v>3.8</v>
      </c>
      <c r="H76" s="4">
        <v>5.2</v>
      </c>
      <c r="I76" s="4">
        <v>6.4</v>
      </c>
      <c r="J76" s="4" t="s">
        <v>222</v>
      </c>
      <c r="K76" s="4">
        <v>4.7</v>
      </c>
      <c r="L76" s="4">
        <v>5.8</v>
      </c>
      <c r="M76" s="4">
        <v>5.7</v>
      </c>
      <c r="N76" s="4">
        <v>5.2</v>
      </c>
      <c r="O76" s="4">
        <v>6.6</v>
      </c>
      <c r="P76" s="4">
        <v>6.9</v>
      </c>
      <c r="Q76" s="4">
        <v>7.3</v>
      </c>
      <c r="R76" s="4"/>
      <c r="S76" s="20">
        <v>8.9999999999999998E-4</v>
      </c>
      <c r="T76" s="15">
        <v>1.1000000000000001E-3</v>
      </c>
      <c r="U76" s="15">
        <v>1.4E-3</v>
      </c>
      <c r="V76" s="15">
        <v>1.5E-3</v>
      </c>
      <c r="W76" s="16">
        <v>1.6000000000000001E-3</v>
      </c>
    </row>
    <row r="77" spans="2:23" x14ac:dyDescent="0.2">
      <c r="B77" t="s">
        <v>162</v>
      </c>
      <c r="C77" t="s">
        <v>105</v>
      </c>
      <c r="D77" t="s">
        <v>106</v>
      </c>
      <c r="F77" t="s">
        <v>275</v>
      </c>
      <c r="G77" s="4" t="s">
        <v>222</v>
      </c>
      <c r="H77" s="4">
        <v>13.1</v>
      </c>
      <c r="I77" s="4">
        <v>10.7</v>
      </c>
      <c r="J77" s="4">
        <v>12.4</v>
      </c>
      <c r="K77" s="4">
        <v>8.1</v>
      </c>
      <c r="L77" s="4">
        <v>10.3</v>
      </c>
      <c r="M77" s="4">
        <v>4.9000000000000004</v>
      </c>
      <c r="N77" s="4">
        <v>6</v>
      </c>
      <c r="O77" s="4">
        <v>11.3</v>
      </c>
      <c r="P77" s="4">
        <v>7.7</v>
      </c>
      <c r="Q77" s="4">
        <v>7.1</v>
      </c>
      <c r="R77" s="4"/>
      <c r="S77" s="20">
        <v>2.3999999999999998E-3</v>
      </c>
      <c r="T77" s="15">
        <v>2.5000000000000001E-3</v>
      </c>
      <c r="U77" s="15">
        <v>2E-3</v>
      </c>
      <c r="V77" s="15">
        <v>2.2000000000000001E-3</v>
      </c>
      <c r="W77" s="16">
        <v>1.4E-3</v>
      </c>
    </row>
    <row r="78" spans="2:23" x14ac:dyDescent="0.2">
      <c r="B78" t="s">
        <v>187</v>
      </c>
      <c r="C78" t="s">
        <v>443</v>
      </c>
      <c r="D78" t="s">
        <v>261</v>
      </c>
      <c r="F78" t="s">
        <v>276</v>
      </c>
      <c r="G78" s="4">
        <v>3.9</v>
      </c>
      <c r="H78" s="4">
        <v>6.5</v>
      </c>
      <c r="I78" s="4">
        <v>8.5</v>
      </c>
      <c r="J78" s="4">
        <v>4.5</v>
      </c>
      <c r="K78" s="4">
        <v>4.2</v>
      </c>
      <c r="L78" s="4">
        <v>7.2</v>
      </c>
      <c r="M78" s="4">
        <v>6.7</v>
      </c>
      <c r="N78" s="4">
        <v>7</v>
      </c>
      <c r="O78" s="4">
        <v>4.2</v>
      </c>
      <c r="P78" s="4">
        <v>8</v>
      </c>
      <c r="Q78" s="4">
        <v>6.9</v>
      </c>
      <c r="R78" s="4"/>
      <c r="S78" s="20" t="s">
        <v>222</v>
      </c>
      <c r="T78" s="15" t="s">
        <v>222</v>
      </c>
      <c r="U78" s="15" t="s">
        <v>222</v>
      </c>
      <c r="V78" s="15" t="s">
        <v>222</v>
      </c>
      <c r="W78" s="16" t="s">
        <v>222</v>
      </c>
    </row>
    <row r="79" spans="2:23" x14ac:dyDescent="0.2">
      <c r="B79" t="s">
        <v>192</v>
      </c>
      <c r="C79" t="s">
        <v>67</v>
      </c>
      <c r="D79" t="s">
        <v>67</v>
      </c>
      <c r="F79" t="s">
        <v>276</v>
      </c>
      <c r="G79" s="4">
        <v>3.6</v>
      </c>
      <c r="H79" s="4">
        <v>8.6999999999999993</v>
      </c>
      <c r="I79" s="4">
        <v>7.3</v>
      </c>
      <c r="J79" s="4">
        <v>6.9</v>
      </c>
      <c r="K79" s="4">
        <v>9.1999999999999993</v>
      </c>
      <c r="L79" s="4">
        <v>6.8</v>
      </c>
      <c r="M79" s="4">
        <v>7.6</v>
      </c>
      <c r="N79" s="4">
        <v>4.5999999999999996</v>
      </c>
      <c r="O79" s="4">
        <v>6.4</v>
      </c>
      <c r="P79" s="4">
        <v>6</v>
      </c>
      <c r="Q79" s="4">
        <v>6.9</v>
      </c>
      <c r="R79" s="4"/>
      <c r="S79" s="20" t="s">
        <v>222</v>
      </c>
      <c r="T79" s="15" t="s">
        <v>222</v>
      </c>
      <c r="U79" s="15" t="s">
        <v>222</v>
      </c>
      <c r="V79" s="15" t="s">
        <v>222</v>
      </c>
      <c r="W79" s="16" t="s">
        <v>222</v>
      </c>
    </row>
    <row r="80" spans="2:23" x14ac:dyDescent="0.2">
      <c r="B80" t="s">
        <v>165</v>
      </c>
      <c r="C80" t="s">
        <v>25</v>
      </c>
      <c r="D80" t="s">
        <v>25</v>
      </c>
      <c r="F80" t="s">
        <v>276</v>
      </c>
      <c r="G80" s="4">
        <v>1.4</v>
      </c>
      <c r="H80" s="4">
        <v>7.8</v>
      </c>
      <c r="I80" s="4">
        <v>7.1</v>
      </c>
      <c r="J80" s="4">
        <v>6.8</v>
      </c>
      <c r="K80" s="4">
        <v>3.5</v>
      </c>
      <c r="L80" s="4">
        <v>5.0999999999999996</v>
      </c>
      <c r="M80" s="4">
        <v>4.8</v>
      </c>
      <c r="N80" s="4">
        <v>5.8</v>
      </c>
      <c r="O80" s="4">
        <v>5.3</v>
      </c>
      <c r="P80" s="4">
        <v>5.3</v>
      </c>
      <c r="Q80" s="4">
        <v>6.7</v>
      </c>
      <c r="R80" s="4"/>
      <c r="S80" s="20">
        <v>5.0000000000000001E-4</v>
      </c>
      <c r="T80" s="15">
        <v>4.0000000000000002E-4</v>
      </c>
      <c r="U80" s="15">
        <v>4.0000000000000002E-4</v>
      </c>
      <c r="V80" s="15">
        <v>5.9999999999999995E-4</v>
      </c>
      <c r="W80" s="16">
        <v>2.9999999999999997E-4</v>
      </c>
    </row>
    <row r="81" spans="2:23" x14ac:dyDescent="0.2">
      <c r="B81" t="s">
        <v>168</v>
      </c>
      <c r="C81" t="s">
        <v>28</v>
      </c>
      <c r="D81" t="s">
        <v>28</v>
      </c>
      <c r="F81" t="s">
        <v>276</v>
      </c>
      <c r="G81" s="4">
        <v>2</v>
      </c>
      <c r="H81" s="4">
        <v>9</v>
      </c>
      <c r="I81" s="4">
        <v>5.0999999999999996</v>
      </c>
      <c r="J81" s="4">
        <v>4.7</v>
      </c>
      <c r="K81" s="4">
        <v>6.1</v>
      </c>
      <c r="L81" s="4">
        <v>8.6</v>
      </c>
      <c r="M81" s="4">
        <v>4.4000000000000004</v>
      </c>
      <c r="N81" s="4">
        <v>3.8</v>
      </c>
      <c r="O81" s="4">
        <v>5.6</v>
      </c>
      <c r="P81" s="4">
        <v>8</v>
      </c>
      <c r="Q81" s="4">
        <v>6.4</v>
      </c>
      <c r="R81" s="4"/>
      <c r="S81" s="20">
        <v>6.9999999999999999E-4</v>
      </c>
      <c r="T81" s="15">
        <v>6.9999999999999999E-4</v>
      </c>
      <c r="U81" s="15">
        <v>8.9999999999999998E-4</v>
      </c>
      <c r="V81" s="15">
        <v>1.1999999999999999E-3</v>
      </c>
      <c r="W81" s="16">
        <v>8.9999999999999998E-4</v>
      </c>
    </row>
    <row r="82" spans="2:23" x14ac:dyDescent="0.2">
      <c r="B82" t="s">
        <v>199</v>
      </c>
      <c r="C82" t="s">
        <v>76</v>
      </c>
      <c r="D82" t="s">
        <v>76</v>
      </c>
      <c r="F82" t="s">
        <v>276</v>
      </c>
      <c r="G82" s="4">
        <v>3.5</v>
      </c>
      <c r="H82" s="4">
        <v>6.8</v>
      </c>
      <c r="I82" s="4">
        <v>5.3</v>
      </c>
      <c r="J82" s="4">
        <v>4.5999999999999996</v>
      </c>
      <c r="K82" s="4">
        <v>4.5999999999999996</v>
      </c>
      <c r="L82" s="4">
        <v>5.9</v>
      </c>
      <c r="M82" s="4">
        <v>5.7</v>
      </c>
      <c r="N82" s="4">
        <v>5.3</v>
      </c>
      <c r="O82" s="4">
        <v>4.9000000000000004</v>
      </c>
      <c r="P82" s="4">
        <v>5</v>
      </c>
      <c r="Q82" s="4">
        <v>6.4</v>
      </c>
      <c r="R82" s="4"/>
      <c r="S82" s="20">
        <v>5.9999999999999995E-4</v>
      </c>
      <c r="T82" s="15">
        <v>6.9999999999999999E-4</v>
      </c>
      <c r="U82" s="15">
        <v>6.9999999999999999E-4</v>
      </c>
      <c r="V82" s="15">
        <v>5.0000000000000001E-4</v>
      </c>
      <c r="W82" s="16">
        <v>5.9999999999999995E-4</v>
      </c>
    </row>
    <row r="83" spans="2:23" x14ac:dyDescent="0.2">
      <c r="B83" t="s">
        <v>153</v>
      </c>
      <c r="C83" t="s">
        <v>5</v>
      </c>
      <c r="D83" t="s">
        <v>5</v>
      </c>
      <c r="F83" t="s">
        <v>276</v>
      </c>
      <c r="G83" s="4">
        <v>4.9000000000000004</v>
      </c>
      <c r="H83" s="4">
        <v>6.6</v>
      </c>
      <c r="I83" s="4">
        <v>4.5</v>
      </c>
      <c r="J83" s="4">
        <v>5.4</v>
      </c>
      <c r="K83" s="4">
        <v>8.8000000000000007</v>
      </c>
      <c r="L83" s="4">
        <v>5.9</v>
      </c>
      <c r="M83" s="4">
        <v>4.5</v>
      </c>
      <c r="N83" s="4">
        <v>5.6</v>
      </c>
      <c r="O83" s="4">
        <v>5.9</v>
      </c>
      <c r="P83" s="4">
        <v>6.3</v>
      </c>
      <c r="Q83" s="4">
        <v>6.3</v>
      </c>
      <c r="R83" s="4"/>
      <c r="S83" s="20">
        <v>6.9999999999999999E-4</v>
      </c>
      <c r="T83" s="15">
        <v>1.1000000000000001E-3</v>
      </c>
      <c r="U83" s="15">
        <v>1.1999999999999999E-3</v>
      </c>
      <c r="V83" s="15">
        <v>8.9999999999999998E-4</v>
      </c>
      <c r="W83" s="16">
        <v>1.1000000000000001E-3</v>
      </c>
    </row>
    <row r="84" spans="2:23" x14ac:dyDescent="0.2">
      <c r="B84" t="s">
        <v>186</v>
      </c>
      <c r="C84" t="s">
        <v>438</v>
      </c>
      <c r="D84" t="s">
        <v>260</v>
      </c>
      <c r="F84" t="s">
        <v>276</v>
      </c>
      <c r="G84" s="4">
        <v>5.5</v>
      </c>
      <c r="H84" s="4">
        <v>6.1</v>
      </c>
      <c r="I84" s="4">
        <v>6.1</v>
      </c>
      <c r="J84" s="4">
        <v>5.9</v>
      </c>
      <c r="K84" s="4">
        <v>6.1</v>
      </c>
      <c r="L84" s="4">
        <v>5.7</v>
      </c>
      <c r="M84" s="4">
        <v>5.4</v>
      </c>
      <c r="N84" s="4">
        <v>5.6</v>
      </c>
      <c r="O84" s="4">
        <v>6.8</v>
      </c>
      <c r="P84" s="4">
        <v>6</v>
      </c>
      <c r="Q84" s="4">
        <v>5.9</v>
      </c>
      <c r="R84" s="4"/>
      <c r="S84" s="20" t="s">
        <v>222</v>
      </c>
      <c r="T84" s="15" t="s">
        <v>222</v>
      </c>
      <c r="U84" s="15" t="s">
        <v>222</v>
      </c>
      <c r="V84" s="15" t="s">
        <v>222</v>
      </c>
      <c r="W84" s="16" t="s">
        <v>222</v>
      </c>
    </row>
    <row r="85" spans="2:23" x14ac:dyDescent="0.2">
      <c r="B85" t="s">
        <v>169</v>
      </c>
      <c r="C85" t="s">
        <v>29</v>
      </c>
      <c r="D85" t="s">
        <v>29</v>
      </c>
      <c r="F85" t="s">
        <v>276</v>
      </c>
      <c r="G85" s="4">
        <v>3.4</v>
      </c>
      <c r="H85" s="4">
        <v>7.1</v>
      </c>
      <c r="I85" s="4">
        <v>5.0999999999999996</v>
      </c>
      <c r="J85" s="4">
        <v>7.2</v>
      </c>
      <c r="K85" s="4">
        <v>5.4</v>
      </c>
      <c r="L85" s="4">
        <v>8.5</v>
      </c>
      <c r="M85" s="4">
        <v>6</v>
      </c>
      <c r="N85" s="4">
        <v>8.9</v>
      </c>
      <c r="O85" s="4">
        <v>9.6999999999999993</v>
      </c>
      <c r="P85" s="4">
        <v>6.1</v>
      </c>
      <c r="Q85" s="4">
        <v>5.6</v>
      </c>
      <c r="R85" s="4"/>
      <c r="S85" s="20">
        <v>4.0000000000000002E-4</v>
      </c>
      <c r="T85" s="15">
        <v>5.9999999999999995E-4</v>
      </c>
      <c r="U85" s="15">
        <v>5.0000000000000001E-4</v>
      </c>
      <c r="V85" s="15">
        <v>5.0000000000000001E-4</v>
      </c>
      <c r="W85" s="16">
        <v>5.0000000000000001E-4</v>
      </c>
    </row>
    <row r="86" spans="2:23" x14ac:dyDescent="0.2">
      <c r="B86" t="s">
        <v>157</v>
      </c>
      <c r="C86" t="s">
        <v>9</v>
      </c>
      <c r="D86" t="s">
        <v>9</v>
      </c>
      <c r="F86" t="s">
        <v>276</v>
      </c>
      <c r="G86" s="4">
        <v>2</v>
      </c>
      <c r="H86" s="4">
        <v>6.2</v>
      </c>
      <c r="I86" s="4">
        <v>6.3</v>
      </c>
      <c r="J86" s="4">
        <v>4</v>
      </c>
      <c r="K86" s="4">
        <v>4.7</v>
      </c>
      <c r="L86" s="4">
        <v>3.2</v>
      </c>
      <c r="M86" s="4">
        <v>4.3</v>
      </c>
      <c r="N86" s="4">
        <v>3</v>
      </c>
      <c r="O86" s="4">
        <v>2.9</v>
      </c>
      <c r="P86" s="4">
        <v>4.5</v>
      </c>
      <c r="Q86" s="4">
        <v>5.4</v>
      </c>
      <c r="R86" s="4"/>
      <c r="S86" s="20">
        <v>1.9E-3</v>
      </c>
      <c r="T86" s="15">
        <v>2.0999999999999999E-3</v>
      </c>
      <c r="U86" s="15">
        <v>2.3E-3</v>
      </c>
      <c r="V86" s="15">
        <v>2.8E-3</v>
      </c>
      <c r="W86" s="16">
        <v>1.9E-3</v>
      </c>
    </row>
    <row r="87" spans="2:23" x14ac:dyDescent="0.2">
      <c r="B87" t="s">
        <v>158</v>
      </c>
      <c r="C87" t="s">
        <v>10</v>
      </c>
      <c r="D87" t="s">
        <v>10</v>
      </c>
      <c r="F87" t="s">
        <v>276</v>
      </c>
      <c r="G87" s="4">
        <v>1.9</v>
      </c>
      <c r="H87" s="4">
        <v>5</v>
      </c>
      <c r="I87" s="4">
        <v>4.9000000000000004</v>
      </c>
      <c r="J87" s="4">
        <v>7.5</v>
      </c>
      <c r="K87" s="4">
        <v>5.8</v>
      </c>
      <c r="L87" s="4">
        <v>5.4</v>
      </c>
      <c r="M87" s="4">
        <v>6</v>
      </c>
      <c r="N87" s="4">
        <v>4</v>
      </c>
      <c r="O87" s="4">
        <v>4</v>
      </c>
      <c r="P87" s="4">
        <v>4.2</v>
      </c>
      <c r="Q87" s="4">
        <v>5.3</v>
      </c>
      <c r="R87" s="4"/>
      <c r="S87" s="20">
        <v>5.9999999999999995E-4</v>
      </c>
      <c r="T87" s="15">
        <v>6.9999999999999999E-4</v>
      </c>
      <c r="U87" s="15">
        <v>8.0000000000000004E-4</v>
      </c>
      <c r="V87" s="15">
        <v>1.1000000000000001E-3</v>
      </c>
      <c r="W87" s="16">
        <v>6.9999999999999999E-4</v>
      </c>
    </row>
    <row r="88" spans="2:23" x14ac:dyDescent="0.2">
      <c r="B88" t="s">
        <v>180</v>
      </c>
      <c r="C88" t="s">
        <v>411</v>
      </c>
      <c r="D88" t="s">
        <v>46</v>
      </c>
      <c r="F88" t="s">
        <v>276</v>
      </c>
      <c r="G88" s="4">
        <v>4.0999999999999996</v>
      </c>
      <c r="H88" s="4">
        <v>4.7</v>
      </c>
      <c r="I88" s="4">
        <v>6.4</v>
      </c>
      <c r="J88" s="4">
        <v>5.0999999999999996</v>
      </c>
      <c r="K88" s="4">
        <v>5</v>
      </c>
      <c r="L88" s="4">
        <v>4.7</v>
      </c>
      <c r="M88" s="4">
        <v>4.7</v>
      </c>
      <c r="N88" s="4">
        <v>4.8</v>
      </c>
      <c r="O88" s="4">
        <v>5.8</v>
      </c>
      <c r="P88" s="4">
        <v>6.4</v>
      </c>
      <c r="Q88" s="4">
        <v>5.3</v>
      </c>
      <c r="R88" s="4"/>
      <c r="S88" s="20">
        <v>4.0000000000000002E-4</v>
      </c>
      <c r="T88" s="15">
        <v>5.9999999999999995E-4</v>
      </c>
      <c r="U88" s="15">
        <v>8.0000000000000004E-4</v>
      </c>
      <c r="V88" s="15">
        <v>6.9999999999999999E-4</v>
      </c>
      <c r="W88" s="16">
        <v>5.9999999999999995E-4</v>
      </c>
    </row>
    <row r="89" spans="2:23" x14ac:dyDescent="0.2">
      <c r="B89" t="s">
        <v>194</v>
      </c>
      <c r="C89" t="s">
        <v>437</v>
      </c>
      <c r="D89" t="s">
        <v>69</v>
      </c>
      <c r="F89" t="s">
        <v>278</v>
      </c>
      <c r="G89" s="4">
        <v>7.5</v>
      </c>
      <c r="H89" s="4" t="s">
        <v>222</v>
      </c>
      <c r="I89" s="4">
        <v>5.9</v>
      </c>
      <c r="J89" s="4">
        <v>4.5999999999999996</v>
      </c>
      <c r="K89" s="4">
        <v>3.8</v>
      </c>
      <c r="L89" s="4">
        <v>5.5</v>
      </c>
      <c r="M89" s="4">
        <v>8.4</v>
      </c>
      <c r="N89" s="4">
        <v>9</v>
      </c>
      <c r="O89" s="4">
        <v>8.1</v>
      </c>
      <c r="P89" s="4">
        <v>5</v>
      </c>
      <c r="Q89" s="4">
        <v>5.0999999999999996</v>
      </c>
      <c r="R89" s="4"/>
      <c r="S89" s="20">
        <v>2.0400000000000001E-2</v>
      </c>
      <c r="T89" s="15">
        <v>1.9099999999999999E-2</v>
      </c>
      <c r="U89" s="15">
        <v>1.9699999999999999E-2</v>
      </c>
      <c r="V89" s="15">
        <v>1.9400000000000001E-2</v>
      </c>
      <c r="W89" s="16">
        <v>1.17E-2</v>
      </c>
    </row>
    <row r="90" spans="2:23" x14ac:dyDescent="0.2">
      <c r="B90" t="s">
        <v>155</v>
      </c>
      <c r="C90" t="s">
        <v>7</v>
      </c>
      <c r="D90" t="s">
        <v>7</v>
      </c>
      <c r="F90" t="s">
        <v>276</v>
      </c>
      <c r="G90" s="4">
        <v>1.9</v>
      </c>
      <c r="H90" s="4">
        <v>3.9</v>
      </c>
      <c r="I90" s="4">
        <v>3.8</v>
      </c>
      <c r="J90" s="4">
        <v>4.5999999999999996</v>
      </c>
      <c r="K90" s="4">
        <v>11.1</v>
      </c>
      <c r="L90" s="4">
        <v>4.2</v>
      </c>
      <c r="M90" s="4">
        <v>4</v>
      </c>
      <c r="N90" s="4">
        <v>3.7</v>
      </c>
      <c r="O90" s="4">
        <v>4.2</v>
      </c>
      <c r="P90" s="4">
        <v>5.0999999999999996</v>
      </c>
      <c r="Q90" s="4">
        <v>5</v>
      </c>
      <c r="R90" s="4"/>
      <c r="S90" s="20">
        <v>1.1000000000000001E-3</v>
      </c>
      <c r="T90" s="15">
        <v>1.6000000000000001E-3</v>
      </c>
      <c r="U90" s="15">
        <v>1.8E-3</v>
      </c>
      <c r="V90" s="15">
        <v>1.6000000000000001E-3</v>
      </c>
      <c r="W90" s="16">
        <v>1.9E-3</v>
      </c>
    </row>
    <row r="91" spans="2:23" x14ac:dyDescent="0.2">
      <c r="B91" t="s">
        <v>166</v>
      </c>
      <c r="C91" t="s">
        <v>26</v>
      </c>
      <c r="D91" t="s">
        <v>26</v>
      </c>
      <c r="F91" t="s">
        <v>276</v>
      </c>
      <c r="G91" s="4">
        <v>4.2</v>
      </c>
      <c r="H91" s="4">
        <v>6</v>
      </c>
      <c r="I91" s="4">
        <v>4.7</v>
      </c>
      <c r="J91" s="4">
        <v>4.0999999999999996</v>
      </c>
      <c r="K91" s="4">
        <v>4.4000000000000004</v>
      </c>
      <c r="L91" s="4">
        <v>5</v>
      </c>
      <c r="M91" s="4">
        <v>2.8</v>
      </c>
      <c r="N91" s="4">
        <v>4.2</v>
      </c>
      <c r="O91" s="4">
        <v>5.5</v>
      </c>
      <c r="P91" s="4">
        <v>4.3</v>
      </c>
      <c r="Q91" s="4">
        <v>4.5</v>
      </c>
      <c r="R91" s="4"/>
      <c r="S91" s="20">
        <v>8.9999999999999998E-4</v>
      </c>
      <c r="T91" s="15">
        <v>2.3999999999999998E-3</v>
      </c>
      <c r="U91" s="15">
        <v>2.8999999999999998E-3</v>
      </c>
      <c r="V91" s="15">
        <v>1.9E-3</v>
      </c>
      <c r="W91" s="16">
        <v>1.4E-3</v>
      </c>
    </row>
    <row r="92" spans="2:23" x14ac:dyDescent="0.2">
      <c r="B92" t="s">
        <v>249</v>
      </c>
      <c r="C92" t="s">
        <v>444</v>
      </c>
      <c r="D92" t="s">
        <v>210</v>
      </c>
      <c r="F92" t="s">
        <v>276</v>
      </c>
      <c r="G92" s="4" t="s">
        <v>222</v>
      </c>
      <c r="H92" s="4" t="s">
        <v>222</v>
      </c>
      <c r="I92" s="4" t="s">
        <v>222</v>
      </c>
      <c r="J92" s="4" t="s">
        <v>222</v>
      </c>
      <c r="K92" s="4">
        <v>2</v>
      </c>
      <c r="L92" s="4">
        <v>4.2</v>
      </c>
      <c r="M92" s="4">
        <v>3.8</v>
      </c>
      <c r="N92" s="4">
        <v>2.9</v>
      </c>
      <c r="O92" s="4">
        <v>3.9</v>
      </c>
      <c r="P92" s="4">
        <v>4</v>
      </c>
      <c r="Q92" s="4">
        <v>4.5</v>
      </c>
      <c r="R92" s="4"/>
      <c r="S92" s="20" t="s">
        <v>222</v>
      </c>
      <c r="T92" s="15" t="s">
        <v>222</v>
      </c>
      <c r="U92" s="15" t="s">
        <v>222</v>
      </c>
      <c r="V92" s="15" t="s">
        <v>222</v>
      </c>
      <c r="W92" s="16" t="s">
        <v>222</v>
      </c>
    </row>
    <row r="93" spans="2:23" x14ac:dyDescent="0.2">
      <c r="B93" t="s">
        <v>174</v>
      </c>
      <c r="C93" t="s">
        <v>42</v>
      </c>
      <c r="D93" t="s">
        <v>42</v>
      </c>
      <c r="F93" t="s">
        <v>276</v>
      </c>
      <c r="G93" s="4">
        <v>1.5</v>
      </c>
      <c r="H93" s="4">
        <v>9</v>
      </c>
      <c r="I93" s="4">
        <v>4.7</v>
      </c>
      <c r="J93" s="4">
        <v>4.7</v>
      </c>
      <c r="K93" s="4">
        <v>5.8</v>
      </c>
      <c r="L93" s="4">
        <v>5.0999999999999996</v>
      </c>
      <c r="M93" s="4">
        <v>5.3</v>
      </c>
      <c r="N93" s="4">
        <v>4.2</v>
      </c>
      <c r="O93" s="4">
        <v>4.0999999999999996</v>
      </c>
      <c r="P93" s="4">
        <v>6.7</v>
      </c>
      <c r="Q93" s="4">
        <v>4.2</v>
      </c>
      <c r="R93" s="4"/>
      <c r="S93" s="20">
        <v>5.9999999999999995E-4</v>
      </c>
      <c r="T93" s="15">
        <v>8.9999999999999998E-4</v>
      </c>
      <c r="U93" s="15">
        <v>1.1000000000000001E-3</v>
      </c>
      <c r="V93" s="15">
        <v>1.1000000000000001E-3</v>
      </c>
      <c r="W93" s="16">
        <v>5.9999999999999995E-4</v>
      </c>
    </row>
    <row r="94" spans="2:23" x14ac:dyDescent="0.2">
      <c r="B94" t="s">
        <v>176</v>
      </c>
      <c r="C94" t="s">
        <v>45</v>
      </c>
      <c r="D94" t="s">
        <v>45</v>
      </c>
      <c r="F94" t="s">
        <v>276</v>
      </c>
      <c r="G94" s="4">
        <v>3.3</v>
      </c>
      <c r="H94" s="4">
        <v>4.2</v>
      </c>
      <c r="I94" s="4">
        <v>4.3</v>
      </c>
      <c r="J94" s="4">
        <v>4.4000000000000004</v>
      </c>
      <c r="K94" s="4">
        <v>4.0999999999999996</v>
      </c>
      <c r="L94" s="4">
        <v>3.9</v>
      </c>
      <c r="M94" s="4">
        <v>4.2</v>
      </c>
      <c r="N94" s="4">
        <v>4.2</v>
      </c>
      <c r="O94" s="4">
        <v>3.9</v>
      </c>
      <c r="P94" s="4">
        <v>4.2</v>
      </c>
      <c r="Q94" s="4">
        <v>4</v>
      </c>
      <c r="R94" s="4"/>
      <c r="S94" s="20">
        <v>1.4E-3</v>
      </c>
      <c r="T94" s="15">
        <v>1.6000000000000001E-3</v>
      </c>
      <c r="U94" s="15">
        <v>1.2999999999999999E-3</v>
      </c>
      <c r="V94" s="15">
        <v>1.4E-3</v>
      </c>
      <c r="W94" s="16">
        <v>8.9999999999999998E-4</v>
      </c>
    </row>
    <row r="95" spans="2:23" x14ac:dyDescent="0.2">
      <c r="B95" t="s">
        <v>205</v>
      </c>
      <c r="C95" t="s">
        <v>81</v>
      </c>
      <c r="D95" t="s">
        <v>81</v>
      </c>
      <c r="F95" t="s">
        <v>276</v>
      </c>
      <c r="G95" s="4">
        <v>1.4</v>
      </c>
      <c r="H95" s="4">
        <v>5.9</v>
      </c>
      <c r="I95" s="4">
        <v>4.0999999999999996</v>
      </c>
      <c r="J95" s="4">
        <v>8.3000000000000007</v>
      </c>
      <c r="K95" s="4">
        <v>7.2</v>
      </c>
      <c r="L95" s="4">
        <v>4.2</v>
      </c>
      <c r="M95" s="4">
        <v>4</v>
      </c>
      <c r="N95" s="4">
        <v>2.5</v>
      </c>
      <c r="O95" s="4">
        <v>6.8</v>
      </c>
      <c r="P95" s="4">
        <v>3.6</v>
      </c>
      <c r="Q95" s="4">
        <v>4</v>
      </c>
      <c r="R95" s="4"/>
      <c r="S95" s="20">
        <v>8.9999999999999998E-4</v>
      </c>
      <c r="T95" s="15">
        <v>1.1000000000000001E-3</v>
      </c>
      <c r="U95" s="15">
        <v>1E-3</v>
      </c>
      <c r="V95" s="15">
        <v>3.5999999999999999E-3</v>
      </c>
      <c r="W95" s="16">
        <v>3.0000000000000001E-3</v>
      </c>
    </row>
    <row r="96" spans="2:23" x14ac:dyDescent="0.2">
      <c r="B96" t="s">
        <v>154</v>
      </c>
      <c r="C96" t="s">
        <v>6</v>
      </c>
      <c r="D96" t="s">
        <v>6</v>
      </c>
      <c r="F96" t="s">
        <v>276</v>
      </c>
      <c r="G96" s="4">
        <v>2.2999999999999998</v>
      </c>
      <c r="H96" s="4">
        <v>5.5</v>
      </c>
      <c r="I96" s="4">
        <v>8.1999999999999993</v>
      </c>
      <c r="J96" s="4">
        <v>5.0999999999999996</v>
      </c>
      <c r="K96" s="4">
        <v>12.3</v>
      </c>
      <c r="L96" s="4">
        <v>4.8</v>
      </c>
      <c r="M96" s="4">
        <v>5.4</v>
      </c>
      <c r="N96" s="4">
        <v>3.8</v>
      </c>
      <c r="O96" s="4">
        <v>3.2</v>
      </c>
      <c r="P96" s="4">
        <v>8.3000000000000007</v>
      </c>
      <c r="Q96" s="4">
        <v>3.8</v>
      </c>
      <c r="R96" s="4"/>
      <c r="S96" s="20">
        <v>5.0000000000000001E-4</v>
      </c>
      <c r="T96" s="15">
        <v>5.9999999999999995E-4</v>
      </c>
      <c r="U96" s="15">
        <v>8.0000000000000004E-4</v>
      </c>
      <c r="V96" s="15">
        <v>8.0000000000000004E-4</v>
      </c>
      <c r="W96" s="16">
        <v>1E-3</v>
      </c>
    </row>
    <row r="97" spans="2:23" x14ac:dyDescent="0.2">
      <c r="B97" t="s">
        <v>208</v>
      </c>
      <c r="C97" t="s">
        <v>90</v>
      </c>
      <c r="D97" t="s">
        <v>90</v>
      </c>
      <c r="F97" t="s">
        <v>276</v>
      </c>
      <c r="G97" s="4">
        <v>1.3</v>
      </c>
      <c r="H97" s="4">
        <v>4.2</v>
      </c>
      <c r="I97" s="4">
        <v>5.0999999999999996</v>
      </c>
      <c r="J97" s="4">
        <v>4.4000000000000004</v>
      </c>
      <c r="K97" s="4">
        <v>3.9</v>
      </c>
      <c r="L97" s="4">
        <v>3.5</v>
      </c>
      <c r="M97" s="4">
        <v>3.6</v>
      </c>
      <c r="N97" s="4">
        <v>3.5</v>
      </c>
      <c r="O97" s="4">
        <v>5</v>
      </c>
      <c r="P97" s="4">
        <v>7.6</v>
      </c>
      <c r="Q97" s="4">
        <v>3.6</v>
      </c>
      <c r="R97" s="4"/>
      <c r="S97" s="20">
        <v>1.2999999999999999E-3</v>
      </c>
      <c r="T97" s="15">
        <v>1.5E-3</v>
      </c>
      <c r="U97" s="15">
        <v>1.5E-3</v>
      </c>
      <c r="V97" s="15">
        <v>1.4E-3</v>
      </c>
      <c r="W97" s="16">
        <v>1.1000000000000001E-3</v>
      </c>
    </row>
    <row r="98" spans="2:23" x14ac:dyDescent="0.2">
      <c r="B98" t="s">
        <v>184</v>
      </c>
      <c r="C98" t="s">
        <v>53</v>
      </c>
      <c r="D98" t="s">
        <v>53</v>
      </c>
      <c r="F98" t="s">
        <v>276</v>
      </c>
      <c r="G98" s="4">
        <v>4.8</v>
      </c>
      <c r="H98" s="4">
        <v>6.1</v>
      </c>
      <c r="I98" s="4">
        <v>5.3</v>
      </c>
      <c r="J98" s="4">
        <v>4.5</v>
      </c>
      <c r="K98" s="4">
        <v>5.0999999999999996</v>
      </c>
      <c r="L98" s="4">
        <v>4.9000000000000004</v>
      </c>
      <c r="M98" s="4">
        <v>7.7</v>
      </c>
      <c r="N98" s="4">
        <v>3.4</v>
      </c>
      <c r="O98" s="4">
        <v>4.5999999999999996</v>
      </c>
      <c r="P98" s="4">
        <v>3.6</v>
      </c>
      <c r="Q98" s="4">
        <v>3.3</v>
      </c>
      <c r="R98" s="4"/>
      <c r="S98" s="20">
        <v>8.0000000000000004E-4</v>
      </c>
      <c r="T98" s="15">
        <v>1.4E-3</v>
      </c>
      <c r="U98" s="15">
        <v>1.9E-3</v>
      </c>
      <c r="V98" s="15">
        <v>2.0999999999999999E-3</v>
      </c>
      <c r="W98" s="16">
        <v>2.3999999999999998E-3</v>
      </c>
    </row>
    <row r="99" spans="2:23" x14ac:dyDescent="0.2">
      <c r="B99" t="s">
        <v>308</v>
      </c>
      <c r="C99" t="s">
        <v>445</v>
      </c>
      <c r="D99" t="s">
        <v>109</v>
      </c>
      <c r="F99" t="s">
        <v>308</v>
      </c>
      <c r="G99" s="4">
        <v>1</v>
      </c>
      <c r="H99" s="4" t="s">
        <v>222</v>
      </c>
      <c r="I99" s="4">
        <v>4.5</v>
      </c>
      <c r="J99" s="4">
        <v>2.4</v>
      </c>
      <c r="K99" s="4">
        <v>2.1</v>
      </c>
      <c r="L99" s="4">
        <v>2.7</v>
      </c>
      <c r="M99" s="4">
        <v>2</v>
      </c>
      <c r="N99" s="4">
        <v>1.6</v>
      </c>
      <c r="O99" s="4">
        <v>3.1</v>
      </c>
      <c r="P99" s="4">
        <v>2.8</v>
      </c>
      <c r="Q99" s="4">
        <v>2.6</v>
      </c>
      <c r="R99" s="4"/>
      <c r="S99" s="20">
        <v>3.0000000000000001E-3</v>
      </c>
      <c r="T99" s="15">
        <v>2.3999999999999998E-3</v>
      </c>
      <c r="U99" s="15">
        <v>2.0999999999999999E-3</v>
      </c>
      <c r="V99" s="15">
        <v>2E-3</v>
      </c>
      <c r="W99" s="16">
        <v>1.6000000000000001E-3</v>
      </c>
    </row>
    <row r="100" spans="2:23" x14ac:dyDescent="0.2">
      <c r="B100" t="s">
        <v>172</v>
      </c>
      <c r="C100" t="s">
        <v>37</v>
      </c>
      <c r="D100" t="s">
        <v>37</v>
      </c>
      <c r="F100" t="s">
        <v>276</v>
      </c>
      <c r="G100" s="4">
        <v>0.9</v>
      </c>
      <c r="H100" s="4">
        <v>6.9</v>
      </c>
      <c r="I100" s="4">
        <v>2.8</v>
      </c>
      <c r="J100" s="4">
        <v>5.2</v>
      </c>
      <c r="K100" s="4">
        <v>4.3</v>
      </c>
      <c r="L100" s="4">
        <v>3.5</v>
      </c>
      <c r="M100" s="4">
        <v>7.2</v>
      </c>
      <c r="N100" s="4">
        <v>3.2</v>
      </c>
      <c r="O100" s="4">
        <v>4.0999999999999996</v>
      </c>
      <c r="P100" s="4">
        <v>4.0999999999999996</v>
      </c>
      <c r="Q100" s="4">
        <v>2.5</v>
      </c>
      <c r="R100" s="4"/>
      <c r="S100" s="20" t="s">
        <v>222</v>
      </c>
      <c r="T100" s="15" t="s">
        <v>222</v>
      </c>
      <c r="U100" s="15" t="s">
        <v>222</v>
      </c>
      <c r="V100" s="15" t="s">
        <v>222</v>
      </c>
      <c r="W100" s="16" t="s">
        <v>222</v>
      </c>
    </row>
    <row r="101" spans="2:23" x14ac:dyDescent="0.2">
      <c r="B101" t="s">
        <v>170</v>
      </c>
      <c r="C101" t="s">
        <v>33</v>
      </c>
      <c r="D101" t="s">
        <v>33</v>
      </c>
      <c r="F101" t="s">
        <v>276</v>
      </c>
      <c r="G101" s="4" t="s">
        <v>222</v>
      </c>
      <c r="H101" s="4">
        <v>9.1</v>
      </c>
      <c r="I101" s="4">
        <v>4.5999999999999996</v>
      </c>
      <c r="J101" s="4">
        <v>2</v>
      </c>
      <c r="K101" s="4">
        <v>4.0999999999999996</v>
      </c>
      <c r="L101" s="4">
        <v>7.2</v>
      </c>
      <c r="M101" s="4">
        <v>3.9</v>
      </c>
      <c r="N101" s="4">
        <v>3.9</v>
      </c>
      <c r="O101" s="4">
        <v>2</v>
      </c>
      <c r="P101" s="4">
        <v>4</v>
      </c>
      <c r="Q101" s="4">
        <v>2</v>
      </c>
      <c r="R101" s="4"/>
      <c r="S101" s="20" t="s">
        <v>222</v>
      </c>
      <c r="T101" s="15" t="s">
        <v>222</v>
      </c>
      <c r="U101" s="15" t="s">
        <v>222</v>
      </c>
      <c r="V101" s="15" t="s">
        <v>222</v>
      </c>
      <c r="W101" s="16" t="s">
        <v>222</v>
      </c>
    </row>
    <row r="102" spans="2:23" x14ac:dyDescent="0.2">
      <c r="B102" t="s">
        <v>27</v>
      </c>
      <c r="C102" t="s">
        <v>294</v>
      </c>
      <c r="D102" t="s">
        <v>234</v>
      </c>
      <c r="F102" t="s">
        <v>274</v>
      </c>
      <c r="G102" s="4" t="s">
        <v>222</v>
      </c>
      <c r="H102" s="4"/>
      <c r="I102" s="4">
        <v>10</v>
      </c>
      <c r="J102" s="4">
        <v>9.6999999999999993</v>
      </c>
      <c r="K102" s="4">
        <v>9.1999999999999993</v>
      </c>
      <c r="L102" s="4">
        <v>15.7</v>
      </c>
      <c r="M102" s="4">
        <v>12.9</v>
      </c>
      <c r="N102" s="4">
        <v>13.5</v>
      </c>
      <c r="O102" s="4" t="s">
        <v>222</v>
      </c>
      <c r="P102" s="4"/>
      <c r="Q102" s="4"/>
      <c r="R102" s="4"/>
      <c r="S102" s="20" t="s">
        <v>222</v>
      </c>
      <c r="T102" s="15" t="s">
        <v>222</v>
      </c>
      <c r="U102" s="15" t="s">
        <v>222</v>
      </c>
      <c r="V102" s="15" t="s">
        <v>222</v>
      </c>
      <c r="W102" s="16" t="s">
        <v>222</v>
      </c>
    </row>
    <row r="103" spans="2:23" x14ac:dyDescent="0.2"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20">
        <v>6.9999999999999999E-4</v>
      </c>
      <c r="T103" s="15">
        <v>0</v>
      </c>
      <c r="U103" s="15" t="s">
        <v>222</v>
      </c>
      <c r="V103" s="15" t="s">
        <v>222</v>
      </c>
      <c r="W103" s="16" t="s">
        <v>222</v>
      </c>
    </row>
    <row r="105" spans="2:23" x14ac:dyDescent="0.2">
      <c r="F105" s="10" t="s">
        <v>318</v>
      </c>
      <c r="G105" s="6">
        <v>6.2842105263157864</v>
      </c>
      <c r="H105" s="6">
        <v>8.1230769230769244</v>
      </c>
      <c r="I105" s="6">
        <v>8.5304347826086939</v>
      </c>
      <c r="J105" s="6">
        <v>7.8695652173913064</v>
      </c>
      <c r="K105" s="6">
        <v>7.371717171717175</v>
      </c>
      <c r="L105" s="6">
        <v>8.6489999999999991</v>
      </c>
      <c r="M105" s="6">
        <v>8.5781111111111112</v>
      </c>
      <c r="N105" s="6">
        <v>8.7370000000000019</v>
      </c>
      <c r="O105" s="6">
        <v>9.9313131313131304</v>
      </c>
      <c r="P105" s="6">
        <v>10.23636363636364</v>
      </c>
      <c r="Q105" s="6">
        <v>10.261616161616164</v>
      </c>
      <c r="R105" s="6"/>
      <c r="S105" s="16">
        <v>2.6876543209876556E-3</v>
      </c>
      <c r="T105" s="16">
        <v>2.7111111111111103E-3</v>
      </c>
      <c r="U105" s="16">
        <v>2.8237500000000007E-3</v>
      </c>
      <c r="V105" s="16">
        <v>2.9312500000000003E-3</v>
      </c>
      <c r="W105" s="16">
        <v>2.0025000000000004E-3</v>
      </c>
    </row>
    <row r="106" spans="2:23" x14ac:dyDescent="0.2">
      <c r="F106" s="10" t="s">
        <v>315</v>
      </c>
      <c r="G106" s="6">
        <v>477.5999999999998</v>
      </c>
      <c r="H106" s="6">
        <v>528.00000000000011</v>
      </c>
      <c r="I106" s="6">
        <v>784.79999999999984</v>
      </c>
      <c r="J106" s="6">
        <v>724.00000000000023</v>
      </c>
      <c r="K106" s="6">
        <v>729.8000000000003</v>
      </c>
      <c r="L106" s="6">
        <v>864.9</v>
      </c>
      <c r="M106" s="6">
        <v>857.81111111111113</v>
      </c>
      <c r="N106" s="6">
        <v>873.70000000000027</v>
      </c>
      <c r="O106" s="6">
        <v>983.19999999999993</v>
      </c>
      <c r="P106" s="6">
        <v>1013.4000000000003</v>
      </c>
      <c r="Q106" s="6">
        <v>1015.9000000000003</v>
      </c>
      <c r="R106" s="6"/>
    </row>
    <row r="107" spans="2:23" x14ac:dyDescent="0.2">
      <c r="F107" s="10" t="s">
        <v>316</v>
      </c>
      <c r="G107">
        <v>76</v>
      </c>
      <c r="H107">
        <v>65</v>
      </c>
      <c r="I107">
        <v>92</v>
      </c>
      <c r="J107">
        <v>92</v>
      </c>
      <c r="K107">
        <v>99</v>
      </c>
      <c r="L107">
        <v>100</v>
      </c>
      <c r="M107">
        <v>100</v>
      </c>
      <c r="N107">
        <v>100</v>
      </c>
      <c r="O107">
        <v>99</v>
      </c>
      <c r="P107">
        <v>99</v>
      </c>
      <c r="Q107">
        <v>99</v>
      </c>
    </row>
    <row r="109" spans="2:23" x14ac:dyDescent="0.2"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</row>
    <row r="110" spans="2:23" x14ac:dyDescent="0.2">
      <c r="F110" s="8" t="s">
        <v>223</v>
      </c>
      <c r="G110" s="8">
        <v>44621</v>
      </c>
      <c r="H110" s="8" t="s">
        <v>212</v>
      </c>
      <c r="I110" s="8" t="s">
        <v>213</v>
      </c>
      <c r="J110" s="8" t="s">
        <v>214</v>
      </c>
      <c r="K110" s="8" t="s">
        <v>215</v>
      </c>
      <c r="L110" s="8" t="s">
        <v>262</v>
      </c>
      <c r="M110" s="8" t="s">
        <v>285</v>
      </c>
      <c r="N110" s="8" t="s">
        <v>314</v>
      </c>
      <c r="O110" s="8">
        <v>45383</v>
      </c>
      <c r="P110" s="8">
        <v>45474</v>
      </c>
      <c r="Q110" s="8">
        <v>45566</v>
      </c>
      <c r="S110" s="8" t="s">
        <v>342</v>
      </c>
      <c r="T110" s="8" t="s">
        <v>343</v>
      </c>
      <c r="U110" s="8" t="s">
        <v>341</v>
      </c>
      <c r="V110" s="8" t="s">
        <v>335</v>
      </c>
      <c r="W110" s="8" t="s">
        <v>332</v>
      </c>
    </row>
    <row r="111" spans="2:23" x14ac:dyDescent="0.2">
      <c r="F111" t="s">
        <v>279</v>
      </c>
      <c r="G111" s="4">
        <v>5.78</v>
      </c>
      <c r="H111" s="4">
        <v>5.9666666666666659</v>
      </c>
      <c r="I111" s="4">
        <v>10</v>
      </c>
      <c r="J111" s="4">
        <v>7.8</v>
      </c>
      <c r="K111" s="4">
        <v>4.8833333333333329</v>
      </c>
      <c r="L111" s="4">
        <v>5.2</v>
      </c>
      <c r="M111" s="4">
        <v>6.25</v>
      </c>
      <c r="N111" s="4">
        <v>6.7166666666666659</v>
      </c>
      <c r="O111" s="4">
        <v>10.866666666666665</v>
      </c>
      <c r="P111" s="4">
        <v>13.199999999999998</v>
      </c>
      <c r="Q111" s="4">
        <v>13.883333333333335</v>
      </c>
      <c r="S111" s="15">
        <v>2.0666666666666667E-3</v>
      </c>
      <c r="T111" s="15">
        <v>1.8333333333333335E-3</v>
      </c>
      <c r="U111" s="15">
        <v>1.9333333333333338E-3</v>
      </c>
      <c r="V111" s="15">
        <v>2.5333333333333332E-3</v>
      </c>
      <c r="W111" s="15">
        <v>2.133333333333333E-3</v>
      </c>
    </row>
    <row r="112" spans="2:23" x14ac:dyDescent="0.2">
      <c r="F112" t="s">
        <v>274</v>
      </c>
      <c r="G112" s="4">
        <v>6.711764705882354</v>
      </c>
      <c r="H112" s="4">
        <v>6.910000000000001</v>
      </c>
      <c r="I112" s="4">
        <v>7.713636363636363</v>
      </c>
      <c r="J112" s="4">
        <v>5.918181818181818</v>
      </c>
      <c r="K112" s="4">
        <v>5.7652173913043461</v>
      </c>
      <c r="L112" s="4">
        <v>10.039130434782608</v>
      </c>
      <c r="M112" s="4">
        <v>9.9826086956521749</v>
      </c>
      <c r="N112" s="4">
        <v>9.6347826086956516</v>
      </c>
      <c r="O112" s="4">
        <v>12.095454545454544</v>
      </c>
      <c r="P112" s="4">
        <v>12.777272727272729</v>
      </c>
      <c r="Q112" s="4">
        <v>13.07727272727273</v>
      </c>
      <c r="S112" s="15">
        <v>4.28E-3</v>
      </c>
      <c r="T112" s="15">
        <v>4.293333333333333E-3</v>
      </c>
      <c r="U112" s="15">
        <v>4.5000000000000014E-3</v>
      </c>
      <c r="V112" s="15">
        <v>4.9866666666666662E-3</v>
      </c>
      <c r="W112" s="15">
        <v>2.7533333333333338E-3</v>
      </c>
    </row>
    <row r="113" spans="5:23" x14ac:dyDescent="0.2">
      <c r="F113" t="s">
        <v>277</v>
      </c>
      <c r="G113" s="4">
        <v>9.9357142857142868</v>
      </c>
      <c r="H113" s="4">
        <v>11.907692307692306</v>
      </c>
      <c r="I113" s="4">
        <v>11.349999999999998</v>
      </c>
      <c r="J113" s="4">
        <v>11.19375</v>
      </c>
      <c r="K113" s="4">
        <v>8.3937499999999989</v>
      </c>
      <c r="L113" s="4">
        <v>11.475</v>
      </c>
      <c r="M113" s="4">
        <v>11.218750000000002</v>
      </c>
      <c r="N113" s="4">
        <v>11.125000000000002</v>
      </c>
      <c r="O113" s="4">
        <v>12.675000000000001</v>
      </c>
      <c r="P113" s="4">
        <v>12.893749999999999</v>
      </c>
      <c r="Q113" s="4">
        <v>12.268750000000001</v>
      </c>
      <c r="R113" s="4"/>
      <c r="S113" s="15">
        <v>9.4666666666666673E-4</v>
      </c>
      <c r="T113" s="15">
        <v>1.0999999999999998E-3</v>
      </c>
      <c r="U113" s="15">
        <v>1.2666666666666668E-3</v>
      </c>
      <c r="V113" s="15">
        <v>1.2533333333333333E-3</v>
      </c>
      <c r="W113" s="15">
        <v>1.0200000000000001E-3</v>
      </c>
    </row>
    <row r="114" spans="5:23" x14ac:dyDescent="0.2">
      <c r="F114" t="s">
        <v>151</v>
      </c>
      <c r="G114" s="4">
        <v>8.5499999999999989</v>
      </c>
      <c r="H114" s="4" t="s">
        <v>222</v>
      </c>
      <c r="I114" s="4">
        <v>4.6749999999999998</v>
      </c>
      <c r="J114" s="4">
        <v>6.0500000000000007</v>
      </c>
      <c r="K114" s="4">
        <v>7.4249999999999998</v>
      </c>
      <c r="L114" s="4">
        <v>8.48</v>
      </c>
      <c r="M114" s="4">
        <v>6.919999999999999</v>
      </c>
      <c r="N114" s="4">
        <v>9.5000000000000018</v>
      </c>
      <c r="O114" s="4">
        <v>9.9599999999999991</v>
      </c>
      <c r="P114" s="4">
        <v>9.9599999999999991</v>
      </c>
      <c r="Q114" s="4">
        <v>11.18</v>
      </c>
      <c r="R114" s="4"/>
      <c r="S114" s="15">
        <v>8.0000000000000004E-4</v>
      </c>
      <c r="T114" s="15">
        <v>1.0250000000000001E-3</v>
      </c>
      <c r="U114" s="15">
        <v>1.0250000000000001E-3</v>
      </c>
      <c r="V114" s="15">
        <v>9.5000000000000011E-4</v>
      </c>
      <c r="W114" s="15">
        <v>7.7500000000000008E-4</v>
      </c>
    </row>
    <row r="115" spans="5:23" x14ac:dyDescent="0.2">
      <c r="F115" t="s">
        <v>275</v>
      </c>
      <c r="G115" s="4">
        <v>6.35</v>
      </c>
      <c r="H115" s="4">
        <v>13.425000000000001</v>
      </c>
      <c r="I115" s="4">
        <v>11.671428571428573</v>
      </c>
      <c r="J115" s="4">
        <v>12.049999999999999</v>
      </c>
      <c r="K115" s="4">
        <v>12.807142857142855</v>
      </c>
      <c r="L115" s="4">
        <v>10.707142857142859</v>
      </c>
      <c r="M115" s="4">
        <v>10.715079365079365</v>
      </c>
      <c r="N115" s="4">
        <v>12.285714285714286</v>
      </c>
      <c r="O115" s="4">
        <v>11.764285714285718</v>
      </c>
      <c r="P115" s="4">
        <v>11.114285714285714</v>
      </c>
      <c r="Q115" s="4">
        <v>11.064285714285713</v>
      </c>
      <c r="R115" s="4"/>
      <c r="S115" s="15">
        <v>1.1636363636363634E-3</v>
      </c>
      <c r="T115" s="15">
        <v>1.190909090909091E-3</v>
      </c>
      <c r="U115" s="15">
        <v>1.1545454545454548E-3</v>
      </c>
      <c r="V115" s="15">
        <v>1.3181818181818182E-3</v>
      </c>
      <c r="W115" s="15">
        <v>1.0727272727272727E-3</v>
      </c>
    </row>
    <row r="116" spans="5:23" x14ac:dyDescent="0.2">
      <c r="F116" t="s">
        <v>280</v>
      </c>
      <c r="G116" s="4">
        <v>7.3000000000000007</v>
      </c>
      <c r="H116" s="4">
        <v>8.3000000000000007</v>
      </c>
      <c r="I116" s="4">
        <v>9.4499999999999993</v>
      </c>
      <c r="J116" s="4">
        <v>10</v>
      </c>
      <c r="K116" s="4">
        <v>6.1</v>
      </c>
      <c r="L116" s="4">
        <v>9.15</v>
      </c>
      <c r="M116" s="4">
        <v>8.6999999999999993</v>
      </c>
      <c r="N116" s="4">
        <v>7.3000000000000007</v>
      </c>
      <c r="O116" s="4">
        <v>9.25</v>
      </c>
      <c r="P116" s="4">
        <v>8.75</v>
      </c>
      <c r="Q116" s="4">
        <v>10</v>
      </c>
      <c r="R116" s="4"/>
      <c r="S116" s="15">
        <v>7.9999999999999993E-4</v>
      </c>
      <c r="T116" s="15">
        <v>8.9999999999999998E-4</v>
      </c>
      <c r="U116" s="15">
        <v>1.0499999999999999E-3</v>
      </c>
      <c r="V116" s="15">
        <v>1.25E-3</v>
      </c>
      <c r="W116" s="15">
        <v>1.2000000000000001E-3</v>
      </c>
    </row>
    <row r="117" spans="5:23" x14ac:dyDescent="0.2">
      <c r="F117" t="s">
        <v>278</v>
      </c>
      <c r="G117" s="4">
        <v>8.1</v>
      </c>
      <c r="H117" s="4" t="s">
        <v>222</v>
      </c>
      <c r="I117" s="4">
        <v>10.177777777777779</v>
      </c>
      <c r="J117" s="4">
        <v>8.31111111111111</v>
      </c>
      <c r="K117" s="4">
        <v>7.1111111111111107</v>
      </c>
      <c r="L117" s="4">
        <v>8.4888888888888889</v>
      </c>
      <c r="M117" s="4">
        <v>9.2000000000000011</v>
      </c>
      <c r="N117" s="4">
        <v>9.9222222222222225</v>
      </c>
      <c r="O117" s="4">
        <v>10.322222222222223</v>
      </c>
      <c r="P117" s="4">
        <v>9.6111111111111089</v>
      </c>
      <c r="Q117" s="4">
        <v>9.6777777777777771</v>
      </c>
      <c r="R117" s="4"/>
      <c r="S117" s="15">
        <v>1.1425000000000001E-2</v>
      </c>
      <c r="T117" s="15">
        <v>1.0862500000000001E-2</v>
      </c>
      <c r="U117" s="15">
        <v>1.0674999999999999E-2</v>
      </c>
      <c r="V117" s="15">
        <v>9.9125000000000012E-3</v>
      </c>
      <c r="W117" s="15">
        <v>6.4625000000000004E-3</v>
      </c>
    </row>
    <row r="118" spans="5:23" x14ac:dyDescent="0.2">
      <c r="F118" t="s">
        <v>276</v>
      </c>
      <c r="G118" s="4">
        <v>2.731818181818181</v>
      </c>
      <c r="H118" s="4">
        <v>6.3826086956521744</v>
      </c>
      <c r="I118" s="4">
        <v>5.4956521739130428</v>
      </c>
      <c r="J118" s="4">
        <v>5.1739130434782599</v>
      </c>
      <c r="K118" s="4">
        <v>6.0958333333333341</v>
      </c>
      <c r="L118" s="4">
        <v>5.3958333333333348</v>
      </c>
      <c r="M118" s="4">
        <v>5.1833333333333345</v>
      </c>
      <c r="N118" s="4">
        <v>4.5333333333333341</v>
      </c>
      <c r="O118" s="4">
        <v>5.0041666666666664</v>
      </c>
      <c r="P118" s="4">
        <v>5.6083333333333334</v>
      </c>
      <c r="Q118" s="4">
        <v>5.3374999999999986</v>
      </c>
      <c r="R118" s="4"/>
      <c r="S118" s="15">
        <v>7.8888888888888899E-4</v>
      </c>
      <c r="T118" s="15">
        <v>1.0777777777777778E-3</v>
      </c>
      <c r="U118" s="15">
        <v>1.1888888888888889E-3</v>
      </c>
      <c r="V118" s="15">
        <v>1.311111111111111E-3</v>
      </c>
      <c r="W118" s="15">
        <v>1.1222222222222222E-3</v>
      </c>
    </row>
    <row r="119" spans="5:23" x14ac:dyDescent="0.2">
      <c r="F119" t="s">
        <v>308</v>
      </c>
      <c r="G119" s="4">
        <v>1</v>
      </c>
      <c r="H119" s="4" t="s">
        <v>222</v>
      </c>
      <c r="I119" s="4">
        <v>4.5</v>
      </c>
      <c r="J119" s="4">
        <v>2.4</v>
      </c>
      <c r="K119" s="4">
        <v>2.1</v>
      </c>
      <c r="L119" s="4">
        <v>2.7</v>
      </c>
      <c r="M119" s="4">
        <v>2</v>
      </c>
      <c r="N119" s="4">
        <v>1.6</v>
      </c>
      <c r="O119" s="4">
        <v>3.1</v>
      </c>
      <c r="P119" s="4">
        <v>2.8</v>
      </c>
      <c r="Q119" s="4">
        <v>2.6</v>
      </c>
      <c r="R119" s="4"/>
      <c r="S119" s="15">
        <v>3.0000000000000001E-3</v>
      </c>
      <c r="T119" s="15">
        <v>2.3999999999999998E-3</v>
      </c>
      <c r="U119" s="15">
        <v>2.0999999999999999E-3</v>
      </c>
      <c r="V119" s="15">
        <v>2E-3</v>
      </c>
      <c r="W119" s="15">
        <v>1.6000000000000001E-3</v>
      </c>
    </row>
    <row r="121" spans="5:23" hidden="1" x14ac:dyDescent="0.2"/>
    <row r="122" spans="5:23" hidden="1" x14ac:dyDescent="0.2">
      <c r="J122" s="64"/>
      <c r="K122" s="64"/>
      <c r="L122" s="64"/>
      <c r="M122" s="64"/>
      <c r="N122" s="64"/>
      <c r="O122" s="64"/>
      <c r="P122" s="64"/>
      <c r="Q122" s="64"/>
      <c r="R122" s="64"/>
      <c r="S122" s="98"/>
      <c r="T122" s="98"/>
      <c r="U122" s="98"/>
      <c r="V122" s="98"/>
      <c r="W122" s="98"/>
    </row>
    <row r="123" spans="5:23" hidden="1" x14ac:dyDescent="0.2">
      <c r="E123" s="22"/>
      <c r="F123" s="22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5:23" hidden="1" x14ac:dyDescent="0.2">
      <c r="E124" s="9"/>
      <c r="F124" s="9"/>
      <c r="G124" s="27"/>
      <c r="H124" s="27"/>
      <c r="I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5:23" hidden="1" x14ac:dyDescent="0.2">
      <c r="E125" s="9"/>
      <c r="F125" s="9"/>
      <c r="G125" s="27"/>
      <c r="H125" s="27"/>
      <c r="I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5:23" hidden="1" x14ac:dyDescent="0.2">
      <c r="E126" s="9"/>
      <c r="F126" s="9"/>
      <c r="G126" s="27"/>
      <c r="H126" s="27"/>
      <c r="I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5:23" hidden="1" x14ac:dyDescent="0.2">
      <c r="E127" s="9"/>
      <c r="F127" s="9"/>
      <c r="G127" s="27"/>
      <c r="H127" s="27"/>
      <c r="I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5:23" hidden="1" x14ac:dyDescent="0.2">
      <c r="E128" s="9"/>
      <c r="F128" s="9"/>
      <c r="G128" s="27"/>
      <c r="H128" s="27"/>
      <c r="I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5:23" hidden="1" x14ac:dyDescent="0.2">
      <c r="E129" s="17"/>
      <c r="F129" s="9"/>
      <c r="G129" s="27"/>
      <c r="H129" s="27"/>
      <c r="I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5:23" hidden="1" x14ac:dyDescent="0.2">
      <c r="E130" s="9"/>
      <c r="F130" s="9"/>
      <c r="G130" s="27"/>
      <c r="H130" s="27"/>
      <c r="I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5:23" hidden="1" x14ac:dyDescent="0.2">
      <c r="E131" s="9"/>
      <c r="F131" s="9"/>
      <c r="G131" s="27"/>
      <c r="H131" s="27"/>
      <c r="I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5:23" hidden="1" x14ac:dyDescent="0.2">
      <c r="F132" t="s">
        <v>276</v>
      </c>
      <c r="O132" s="6">
        <v>5.0041666666666664</v>
      </c>
      <c r="P132" s="6">
        <v>5.6083333333333334</v>
      </c>
      <c r="Q132" s="6">
        <v>5.3374999999999986</v>
      </c>
      <c r="R132" s="6"/>
      <c r="S132" s="16"/>
      <c r="T132" s="16"/>
      <c r="U132" s="16"/>
      <c r="V132" s="16"/>
      <c r="W132">
        <v>8</v>
      </c>
    </row>
    <row r="133" spans="5:23" hidden="1" x14ac:dyDescent="0.2">
      <c r="F133" t="s">
        <v>274</v>
      </c>
      <c r="I133" s="9"/>
      <c r="O133" s="6">
        <v>12.095454545454544</v>
      </c>
      <c r="P133" s="6">
        <v>12.777272727272729</v>
      </c>
      <c r="Q133" s="6">
        <v>13.07727272727273</v>
      </c>
      <c r="R133" s="6"/>
      <c r="S133" s="16"/>
      <c r="T133" s="16"/>
      <c r="U133" s="16"/>
      <c r="V133" s="16"/>
      <c r="W133">
        <v>2</v>
      </c>
    </row>
    <row r="134" spans="5:23" hidden="1" x14ac:dyDescent="0.2">
      <c r="F134" t="s">
        <v>279</v>
      </c>
      <c r="O134" s="6">
        <v>10.866666666666665</v>
      </c>
      <c r="P134" s="6">
        <v>13.199999999999998</v>
      </c>
      <c r="Q134" s="6">
        <v>13.883333333333335</v>
      </c>
      <c r="R134" s="6"/>
      <c r="W134">
        <v>1</v>
      </c>
    </row>
    <row r="135" spans="5:23" hidden="1" x14ac:dyDescent="0.2">
      <c r="F135" t="s">
        <v>277</v>
      </c>
      <c r="O135" s="6">
        <v>12.675000000000001</v>
      </c>
      <c r="P135" s="6">
        <v>12.893749999999999</v>
      </c>
      <c r="Q135" s="6">
        <v>12.268750000000001</v>
      </c>
      <c r="R135" s="6"/>
      <c r="W135">
        <v>3</v>
      </c>
    </row>
    <row r="136" spans="5:23" hidden="1" x14ac:dyDescent="0.2">
      <c r="F136" t="s">
        <v>278</v>
      </c>
      <c r="O136" s="6">
        <v>10.322222222222223</v>
      </c>
      <c r="P136" s="6">
        <v>9.6111111111111089</v>
      </c>
      <c r="Q136" s="6">
        <v>9.6777777777777771</v>
      </c>
      <c r="R136" s="6"/>
      <c r="W136">
        <v>7</v>
      </c>
    </row>
    <row r="137" spans="5:23" hidden="1" x14ac:dyDescent="0.2">
      <c r="F137" t="s">
        <v>275</v>
      </c>
      <c r="O137" s="6">
        <v>11.764285714285718</v>
      </c>
      <c r="P137" s="6">
        <v>11.114285714285714</v>
      </c>
      <c r="Q137" s="6">
        <v>11.064285714285713</v>
      </c>
      <c r="R137" s="6"/>
      <c r="W137">
        <v>5</v>
      </c>
    </row>
    <row r="138" spans="5:23" hidden="1" x14ac:dyDescent="0.2">
      <c r="F138" t="s">
        <v>151</v>
      </c>
      <c r="O138" s="6">
        <v>9.9599999999999991</v>
      </c>
      <c r="P138" s="6">
        <v>9.9599999999999991</v>
      </c>
      <c r="Q138" s="6">
        <v>11.18</v>
      </c>
      <c r="R138" s="6"/>
      <c r="W138">
        <v>4</v>
      </c>
    </row>
    <row r="139" spans="5:23" hidden="1" x14ac:dyDescent="0.2">
      <c r="F139" t="s">
        <v>280</v>
      </c>
      <c r="O139" s="6">
        <v>9.25</v>
      </c>
      <c r="P139" s="6">
        <v>8.75</v>
      </c>
      <c r="Q139" s="6">
        <v>10</v>
      </c>
      <c r="R139" s="6"/>
      <c r="W139">
        <v>6</v>
      </c>
    </row>
    <row r="140" spans="5:23" hidden="1" x14ac:dyDescent="0.2">
      <c r="F140" t="s">
        <v>308</v>
      </c>
      <c r="O140" s="6">
        <v>3.1</v>
      </c>
      <c r="P140" s="6">
        <v>2.8</v>
      </c>
      <c r="Q140" s="6">
        <v>2.6</v>
      </c>
      <c r="R140" s="6"/>
      <c r="W140">
        <v>9</v>
      </c>
    </row>
  </sheetData>
  <sortState xmlns:xlrd2="http://schemas.microsoft.com/office/spreadsheetml/2017/richdata2" ref="A111:N119">
    <sortCondition descending="1" ref="N111:N119"/>
  </sortState>
  <mergeCells count="10">
    <mergeCell ref="F1:F2"/>
    <mergeCell ref="G1:Q1"/>
    <mergeCell ref="S1:W1"/>
    <mergeCell ref="S122:W122"/>
    <mergeCell ref="H109:Q109"/>
    <mergeCell ref="A1:A2"/>
    <mergeCell ref="B1:B2"/>
    <mergeCell ref="C1:C2"/>
    <mergeCell ref="D1:D2"/>
    <mergeCell ref="E1:E2"/>
  </mergeCells>
  <conditionalFormatting sqref="G124:I131 S132:V133 L124:T131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5:R10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1:Q112 Q113:R119 G111:P1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3 Q4:R103 Q3 G3:P10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W10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5:W10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1:W119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0660-2B1E-46C6-B0C2-D7459A9B0F0C}">
  <sheetPr>
    <pageSetUpPr fitToPage="1"/>
  </sheetPr>
  <dimension ref="A1:AA139"/>
  <sheetViews>
    <sheetView workbookViewId="0">
      <pane xSplit="6" ySplit="2" topLeftCell="G3" activePane="bottomRight" state="frozen"/>
      <selection activeCell="E115" sqref="E115"/>
      <selection pane="topRight" activeCell="E115" sqref="E115"/>
      <selection pane="bottomLeft" activeCell="E115" sqref="E115"/>
      <selection pane="bottomRight" activeCell="A103" sqref="A103"/>
    </sheetView>
  </sheetViews>
  <sheetFormatPr baseColWidth="10" defaultRowHeight="15" x14ac:dyDescent="0.2"/>
  <cols>
    <col min="1" max="1" width="25.33203125" customWidth="1"/>
    <col min="2" max="2" width="11.5" hidden="1" customWidth="1"/>
    <col min="3" max="3" width="43.1640625" customWidth="1"/>
    <col min="4" max="4" width="32.83203125" customWidth="1"/>
    <col min="5" max="6" width="11.5" hidden="1" customWidth="1"/>
    <col min="7" max="17" width="9" customWidth="1"/>
    <col min="18" max="18" width="12.5" customWidth="1"/>
    <col min="19" max="19" width="12.1640625" customWidth="1"/>
    <col min="20" max="23" width="12.33203125" customWidth="1"/>
  </cols>
  <sheetData>
    <row r="1" spans="1:27" ht="15" customHeight="1" x14ac:dyDescent="0.2">
      <c r="A1" s="87" t="s">
        <v>218</v>
      </c>
      <c r="B1" s="123" t="s">
        <v>223</v>
      </c>
      <c r="C1" s="89" t="s">
        <v>270</v>
      </c>
      <c r="D1" s="89" t="s">
        <v>217</v>
      </c>
      <c r="E1" s="87" t="s">
        <v>271</v>
      </c>
      <c r="F1" s="87" t="s">
        <v>272</v>
      </c>
      <c r="G1" s="123" t="s">
        <v>330</v>
      </c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49"/>
      <c r="S1" s="123" t="s">
        <v>283</v>
      </c>
      <c r="T1" s="130"/>
      <c r="U1" s="130"/>
      <c r="V1" s="130"/>
      <c r="W1" s="130"/>
    </row>
    <row r="2" spans="1:27" x14ac:dyDescent="0.2">
      <c r="A2" s="110"/>
      <c r="B2" s="127"/>
      <c r="C2" s="109"/>
      <c r="D2" s="109"/>
      <c r="E2" s="110"/>
      <c r="F2" s="110"/>
      <c r="G2" s="33">
        <v>44621</v>
      </c>
      <c r="H2" s="33" t="s">
        <v>212</v>
      </c>
      <c r="I2" s="33" t="s">
        <v>213</v>
      </c>
      <c r="J2" s="33" t="s">
        <v>214</v>
      </c>
      <c r="K2" s="35" t="s">
        <v>215</v>
      </c>
      <c r="L2" s="33" t="s">
        <v>262</v>
      </c>
      <c r="M2" s="34" t="s">
        <v>285</v>
      </c>
      <c r="N2" s="34" t="s">
        <v>314</v>
      </c>
      <c r="O2" s="34">
        <v>45383</v>
      </c>
      <c r="P2" s="34">
        <v>45474</v>
      </c>
      <c r="Q2" s="34">
        <v>45566</v>
      </c>
      <c r="R2" s="49"/>
      <c r="S2" s="34" t="s">
        <v>342</v>
      </c>
      <c r="T2" s="34" t="s">
        <v>343</v>
      </c>
      <c r="U2" s="34" t="s">
        <v>341</v>
      </c>
      <c r="V2" s="34" t="s">
        <v>335</v>
      </c>
      <c r="W2" s="34" t="s">
        <v>332</v>
      </c>
      <c r="Y2" s="9"/>
      <c r="Z2" s="9"/>
      <c r="AA2" s="9"/>
    </row>
    <row r="3" spans="1:27" x14ac:dyDescent="0.2">
      <c r="A3" t="s">
        <v>275</v>
      </c>
      <c r="C3" s="42" t="s">
        <v>140</v>
      </c>
      <c r="D3" t="s">
        <v>95</v>
      </c>
      <c r="E3" t="s">
        <v>96</v>
      </c>
      <c r="G3" s="2" t="s">
        <v>222</v>
      </c>
      <c r="H3" s="2"/>
      <c r="I3" s="2">
        <v>8</v>
      </c>
      <c r="J3" s="2">
        <v>8</v>
      </c>
      <c r="K3" s="2">
        <v>8</v>
      </c>
      <c r="L3" s="2">
        <v>8</v>
      </c>
      <c r="M3" s="49">
        <v>7</v>
      </c>
      <c r="N3" s="49">
        <v>8</v>
      </c>
      <c r="O3" s="49">
        <v>8</v>
      </c>
      <c r="P3" s="49">
        <v>8</v>
      </c>
      <c r="Q3" s="49">
        <v>8</v>
      </c>
      <c r="R3" s="49"/>
      <c r="S3" s="44" t="s">
        <v>222</v>
      </c>
      <c r="T3" s="20" t="s">
        <v>222</v>
      </c>
      <c r="U3" s="20" t="s">
        <v>222</v>
      </c>
      <c r="V3" s="20" t="s">
        <v>222</v>
      </c>
      <c r="W3" s="19" t="s">
        <v>222</v>
      </c>
    </row>
    <row r="4" spans="1:27" x14ac:dyDescent="0.2">
      <c r="A4" t="s">
        <v>278</v>
      </c>
      <c r="C4" s="42" t="s">
        <v>146</v>
      </c>
      <c r="D4" t="s">
        <v>434</v>
      </c>
      <c r="E4" t="s">
        <v>14</v>
      </c>
      <c r="G4" s="2">
        <v>5</v>
      </c>
      <c r="H4" s="2" t="s">
        <v>222</v>
      </c>
      <c r="I4" s="2">
        <v>7</v>
      </c>
      <c r="J4" s="2">
        <v>6</v>
      </c>
      <c r="K4" s="2">
        <v>2</v>
      </c>
      <c r="L4" s="2">
        <v>6</v>
      </c>
      <c r="M4" s="49">
        <v>6</v>
      </c>
      <c r="N4" s="49">
        <v>5</v>
      </c>
      <c r="O4" s="49">
        <v>8</v>
      </c>
      <c r="P4" s="49">
        <v>6</v>
      </c>
      <c r="Q4" s="49">
        <v>8</v>
      </c>
      <c r="R4" s="49"/>
      <c r="S4" s="44">
        <v>1.5E-3</v>
      </c>
      <c r="T4" s="20">
        <v>2.2000000000000001E-3</v>
      </c>
      <c r="U4" s="20">
        <v>2.3E-3</v>
      </c>
      <c r="V4" s="20">
        <v>2.2000000000000001E-3</v>
      </c>
      <c r="W4" s="20">
        <v>1.9E-3</v>
      </c>
    </row>
    <row r="5" spans="1:27" x14ac:dyDescent="0.2">
      <c r="A5" t="s">
        <v>274</v>
      </c>
      <c r="C5" s="42" t="s">
        <v>248</v>
      </c>
      <c r="D5" t="s">
        <v>227</v>
      </c>
      <c r="E5" t="s">
        <v>228</v>
      </c>
      <c r="G5" s="2">
        <v>2</v>
      </c>
      <c r="H5" s="2">
        <v>4</v>
      </c>
      <c r="I5" s="2">
        <v>5</v>
      </c>
      <c r="J5" s="2">
        <v>3</v>
      </c>
      <c r="K5" s="2">
        <v>4</v>
      </c>
      <c r="L5" s="2">
        <v>3</v>
      </c>
      <c r="M5" s="49">
        <v>3</v>
      </c>
      <c r="N5" s="49">
        <v>4</v>
      </c>
      <c r="O5" s="49">
        <v>6</v>
      </c>
      <c r="P5" s="49">
        <v>8</v>
      </c>
      <c r="Q5" s="49">
        <v>8</v>
      </c>
      <c r="R5" s="49"/>
      <c r="S5" s="44">
        <v>3.0999999999999999E-3</v>
      </c>
      <c r="T5" s="20">
        <v>3.3999999999999998E-3</v>
      </c>
      <c r="U5" s="20">
        <v>3.7000000000000002E-3</v>
      </c>
      <c r="V5" s="20">
        <v>6.3E-3</v>
      </c>
      <c r="W5" s="20">
        <v>1.6999999999999999E-3</v>
      </c>
    </row>
    <row r="6" spans="1:27" x14ac:dyDescent="0.2">
      <c r="A6" t="s">
        <v>274</v>
      </c>
      <c r="C6" s="42" t="s">
        <v>161</v>
      </c>
      <c r="D6" t="s">
        <v>293</v>
      </c>
      <c r="E6" t="s">
        <v>232</v>
      </c>
      <c r="G6" s="2">
        <v>3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49">
        <v>5</v>
      </c>
      <c r="N6" s="49">
        <v>6</v>
      </c>
      <c r="O6" s="49">
        <v>6</v>
      </c>
      <c r="P6" s="49">
        <v>5</v>
      </c>
      <c r="Q6" s="49">
        <v>8</v>
      </c>
      <c r="R6" s="49"/>
      <c r="S6" s="44">
        <v>2.8400000000000002E-2</v>
      </c>
      <c r="T6" s="20">
        <v>2.6499999999999999E-2</v>
      </c>
      <c r="U6" s="20">
        <v>2.4299999999999999E-2</v>
      </c>
      <c r="V6" s="20">
        <v>2.7300000000000001E-2</v>
      </c>
      <c r="W6" s="20">
        <v>1.0500000000000001E-2</v>
      </c>
    </row>
    <row r="7" spans="1:27" x14ac:dyDescent="0.2">
      <c r="A7" t="s">
        <v>279</v>
      </c>
      <c r="C7" s="42" t="s">
        <v>216</v>
      </c>
      <c r="D7" t="s">
        <v>350</v>
      </c>
      <c r="E7" t="s">
        <v>20</v>
      </c>
      <c r="G7" s="2">
        <v>2</v>
      </c>
      <c r="H7" s="2">
        <v>3</v>
      </c>
      <c r="I7" s="2">
        <v>0</v>
      </c>
      <c r="J7" s="2" t="s">
        <v>222</v>
      </c>
      <c r="K7" s="2">
        <v>1</v>
      </c>
      <c r="L7" s="2">
        <v>4</v>
      </c>
      <c r="M7" s="49">
        <v>3</v>
      </c>
      <c r="N7" s="49">
        <v>2</v>
      </c>
      <c r="O7" s="49">
        <v>5</v>
      </c>
      <c r="P7" s="49">
        <v>7</v>
      </c>
      <c r="Q7" s="49">
        <v>8</v>
      </c>
      <c r="R7" s="49"/>
      <c r="S7" s="44">
        <v>2.0999999999999999E-3</v>
      </c>
      <c r="T7" s="20">
        <v>1.8E-3</v>
      </c>
      <c r="U7" s="20">
        <v>1.6000000000000001E-3</v>
      </c>
      <c r="V7" s="20">
        <v>2E-3</v>
      </c>
      <c r="W7" s="20">
        <v>1.9E-3</v>
      </c>
    </row>
    <row r="8" spans="1:27" x14ac:dyDescent="0.2">
      <c r="A8" t="s">
        <v>275</v>
      </c>
      <c r="C8" s="46" t="s">
        <v>167</v>
      </c>
      <c r="D8" t="s">
        <v>431</v>
      </c>
      <c r="E8" t="s">
        <v>110</v>
      </c>
      <c r="G8" s="2" t="s">
        <v>222</v>
      </c>
      <c r="H8" s="2" t="s">
        <v>222</v>
      </c>
      <c r="I8" s="2">
        <v>8</v>
      </c>
      <c r="J8" s="2">
        <v>6</v>
      </c>
      <c r="K8" s="2">
        <v>8</v>
      </c>
      <c r="L8" s="2">
        <v>8</v>
      </c>
      <c r="M8" s="49">
        <v>6</v>
      </c>
      <c r="N8" s="49">
        <v>8</v>
      </c>
      <c r="O8" s="49">
        <v>8</v>
      </c>
      <c r="P8" s="49">
        <v>8</v>
      </c>
      <c r="Q8" s="49">
        <v>8</v>
      </c>
      <c r="R8" s="49"/>
      <c r="S8" s="44" t="s">
        <v>222</v>
      </c>
      <c r="T8" s="20" t="s">
        <v>222</v>
      </c>
      <c r="U8" s="20" t="s">
        <v>222</v>
      </c>
      <c r="V8" s="20" t="s">
        <v>222</v>
      </c>
      <c r="W8" s="20" t="s">
        <v>222</v>
      </c>
    </row>
    <row r="9" spans="1:27" x14ac:dyDescent="0.2">
      <c r="A9" t="s">
        <v>274</v>
      </c>
      <c r="C9" s="42" t="s">
        <v>111</v>
      </c>
      <c r="D9" t="s">
        <v>235</v>
      </c>
      <c r="E9" t="s">
        <v>112</v>
      </c>
      <c r="G9" s="2" t="s">
        <v>222</v>
      </c>
      <c r="H9" s="2" t="s">
        <v>222</v>
      </c>
      <c r="I9" s="2">
        <v>5</v>
      </c>
      <c r="J9" s="2">
        <v>4</v>
      </c>
      <c r="K9" s="2">
        <v>5</v>
      </c>
      <c r="L9" s="2">
        <v>5</v>
      </c>
      <c r="M9" s="49">
        <v>6</v>
      </c>
      <c r="N9" s="49">
        <v>6</v>
      </c>
      <c r="O9" s="49">
        <v>8</v>
      </c>
      <c r="P9" s="49">
        <v>8</v>
      </c>
      <c r="Q9" s="49">
        <v>8</v>
      </c>
      <c r="R9" s="49"/>
      <c r="S9" s="44" t="s">
        <v>222</v>
      </c>
      <c r="T9" s="20" t="s">
        <v>222</v>
      </c>
      <c r="U9" s="20" t="s">
        <v>222</v>
      </c>
      <c r="V9" s="20" t="s">
        <v>222</v>
      </c>
      <c r="W9" s="20" t="s">
        <v>222</v>
      </c>
    </row>
    <row r="10" spans="1:27" x14ac:dyDescent="0.2">
      <c r="A10" t="s">
        <v>277</v>
      </c>
      <c r="C10" s="42" t="s">
        <v>173</v>
      </c>
      <c r="D10" t="s">
        <v>40</v>
      </c>
      <c r="E10" t="s">
        <v>41</v>
      </c>
      <c r="G10" s="2">
        <v>5</v>
      </c>
      <c r="H10" s="2">
        <v>6</v>
      </c>
      <c r="I10" s="2">
        <v>5</v>
      </c>
      <c r="J10" s="2">
        <v>4</v>
      </c>
      <c r="K10" s="2">
        <v>3</v>
      </c>
      <c r="L10" s="2">
        <v>6</v>
      </c>
      <c r="M10" s="49">
        <v>7</v>
      </c>
      <c r="N10" s="49">
        <v>6</v>
      </c>
      <c r="O10" s="49">
        <v>6</v>
      </c>
      <c r="P10" s="49">
        <v>6</v>
      </c>
      <c r="Q10" s="49">
        <v>8</v>
      </c>
      <c r="R10" s="49"/>
      <c r="S10" s="44">
        <v>8.9999999999999998E-4</v>
      </c>
      <c r="T10" s="20">
        <v>8.9999999999999998E-4</v>
      </c>
      <c r="U10" s="20">
        <v>8.0000000000000004E-4</v>
      </c>
      <c r="V10" s="20">
        <v>6.9999999999999999E-4</v>
      </c>
      <c r="W10" s="20">
        <v>5.9999999999999995E-4</v>
      </c>
    </row>
    <row r="11" spans="1:27" x14ac:dyDescent="0.2">
      <c r="A11" t="s">
        <v>274</v>
      </c>
      <c r="C11" s="42" t="s">
        <v>113</v>
      </c>
      <c r="D11" t="s">
        <v>237</v>
      </c>
      <c r="E11" t="s">
        <v>114</v>
      </c>
      <c r="G11" s="2" t="s">
        <v>222</v>
      </c>
      <c r="H11" s="2">
        <v>5</v>
      </c>
      <c r="I11" s="2">
        <v>5</v>
      </c>
      <c r="J11" s="2">
        <v>4</v>
      </c>
      <c r="K11" s="2">
        <v>3</v>
      </c>
      <c r="L11" s="2">
        <v>5</v>
      </c>
      <c r="M11" s="49">
        <v>4</v>
      </c>
      <c r="N11" s="49">
        <v>6</v>
      </c>
      <c r="O11" s="49">
        <v>8</v>
      </c>
      <c r="P11" s="49">
        <v>6</v>
      </c>
      <c r="Q11" s="49">
        <v>8</v>
      </c>
      <c r="R11" s="49"/>
      <c r="S11" s="44" t="s">
        <v>222</v>
      </c>
      <c r="T11" s="20" t="s">
        <v>222</v>
      </c>
      <c r="U11" s="20" t="s">
        <v>222</v>
      </c>
      <c r="V11" s="20" t="s">
        <v>222</v>
      </c>
      <c r="W11" s="20" t="s">
        <v>222</v>
      </c>
    </row>
    <row r="12" spans="1:27" x14ac:dyDescent="0.2">
      <c r="A12" t="s">
        <v>277</v>
      </c>
      <c r="C12" s="42" t="s">
        <v>246</v>
      </c>
      <c r="D12" t="s">
        <v>56</v>
      </c>
      <c r="E12" t="s">
        <v>57</v>
      </c>
      <c r="G12" s="2">
        <v>7</v>
      </c>
      <c r="H12" s="2" t="s">
        <v>222</v>
      </c>
      <c r="I12" s="2">
        <v>6</v>
      </c>
      <c r="J12" s="2">
        <v>8</v>
      </c>
      <c r="K12" s="2">
        <v>5</v>
      </c>
      <c r="L12" s="2">
        <v>7</v>
      </c>
      <c r="M12" s="49">
        <v>6</v>
      </c>
      <c r="N12" s="49">
        <v>7</v>
      </c>
      <c r="O12" s="49">
        <v>8</v>
      </c>
      <c r="P12" s="49">
        <v>8</v>
      </c>
      <c r="Q12" s="49">
        <v>8</v>
      </c>
      <c r="R12" s="49"/>
      <c r="S12" s="44" t="s">
        <v>222</v>
      </c>
      <c r="T12" s="20" t="s">
        <v>222</v>
      </c>
      <c r="U12" s="20" t="s">
        <v>222</v>
      </c>
      <c r="V12" s="20" t="s">
        <v>222</v>
      </c>
      <c r="W12" s="20" t="s">
        <v>222</v>
      </c>
    </row>
    <row r="13" spans="1:27" x14ac:dyDescent="0.2">
      <c r="A13" t="s">
        <v>275</v>
      </c>
      <c r="C13" s="42" t="s">
        <v>181</v>
      </c>
      <c r="D13" t="s">
        <v>115</v>
      </c>
      <c r="E13" t="s">
        <v>116</v>
      </c>
      <c r="G13" s="2" t="s">
        <v>222</v>
      </c>
      <c r="H13" s="2" t="s">
        <v>222</v>
      </c>
      <c r="I13" s="2">
        <v>8</v>
      </c>
      <c r="J13" s="2">
        <v>8</v>
      </c>
      <c r="K13" s="2">
        <v>8</v>
      </c>
      <c r="L13" s="2">
        <v>8</v>
      </c>
      <c r="M13" s="49">
        <v>8</v>
      </c>
      <c r="N13" s="49">
        <v>8</v>
      </c>
      <c r="O13" s="49">
        <v>8</v>
      </c>
      <c r="P13" s="49">
        <v>8</v>
      </c>
      <c r="Q13" s="49">
        <v>8</v>
      </c>
      <c r="R13" s="49"/>
      <c r="S13" s="44" t="s">
        <v>222</v>
      </c>
      <c r="T13" s="20" t="s">
        <v>222</v>
      </c>
      <c r="U13" s="20" t="s">
        <v>222</v>
      </c>
      <c r="V13" s="20" t="s">
        <v>222</v>
      </c>
      <c r="W13" s="20" t="s">
        <v>222</v>
      </c>
    </row>
    <row r="14" spans="1:27" x14ac:dyDescent="0.2">
      <c r="A14" t="s">
        <v>274</v>
      </c>
      <c r="C14" s="42" t="s">
        <v>185</v>
      </c>
      <c r="D14" t="s">
        <v>54</v>
      </c>
      <c r="E14" t="s">
        <v>55</v>
      </c>
      <c r="G14" s="2">
        <v>4</v>
      </c>
      <c r="H14" s="2">
        <v>2</v>
      </c>
      <c r="I14" s="2">
        <v>3</v>
      </c>
      <c r="J14" s="2">
        <v>1</v>
      </c>
      <c r="K14" s="2">
        <v>2</v>
      </c>
      <c r="L14" s="2">
        <v>6</v>
      </c>
      <c r="M14" s="49">
        <v>6</v>
      </c>
      <c r="N14" s="49">
        <v>6</v>
      </c>
      <c r="O14" s="49">
        <v>6</v>
      </c>
      <c r="P14" s="49">
        <v>7</v>
      </c>
      <c r="Q14" s="49">
        <v>8</v>
      </c>
      <c r="R14" s="49"/>
      <c r="S14" s="44">
        <v>4.4000000000000003E-3</v>
      </c>
      <c r="T14" s="20">
        <v>4.4999999999999997E-3</v>
      </c>
      <c r="U14" s="20">
        <v>4.4999999999999997E-3</v>
      </c>
      <c r="V14" s="20">
        <v>5.4000000000000003E-3</v>
      </c>
      <c r="W14" s="20">
        <v>4.0000000000000001E-3</v>
      </c>
    </row>
    <row r="15" spans="1:27" x14ac:dyDescent="0.2">
      <c r="A15" t="s">
        <v>277</v>
      </c>
      <c r="C15" s="42" t="s">
        <v>188</v>
      </c>
      <c r="D15" t="s">
        <v>61</v>
      </c>
      <c r="E15" t="s">
        <v>62</v>
      </c>
      <c r="G15" s="2">
        <v>7</v>
      </c>
      <c r="H15" s="2">
        <v>7</v>
      </c>
      <c r="I15" s="2">
        <v>8</v>
      </c>
      <c r="J15" s="2">
        <v>6</v>
      </c>
      <c r="K15" s="2">
        <v>2</v>
      </c>
      <c r="L15" s="2">
        <v>6</v>
      </c>
      <c r="M15" s="49">
        <v>7</v>
      </c>
      <c r="N15" s="49">
        <v>8</v>
      </c>
      <c r="O15" s="49">
        <v>8</v>
      </c>
      <c r="P15" s="49">
        <v>7</v>
      </c>
      <c r="Q15" s="49">
        <v>8</v>
      </c>
      <c r="R15" s="49"/>
      <c r="S15" s="44">
        <v>1.4E-3</v>
      </c>
      <c r="T15" s="20">
        <v>1.5E-3</v>
      </c>
      <c r="U15" s="20">
        <v>1.8E-3</v>
      </c>
      <c r="V15" s="20">
        <v>1.4E-3</v>
      </c>
      <c r="W15" s="20">
        <v>2.2000000000000001E-3</v>
      </c>
    </row>
    <row r="16" spans="1:27" x14ac:dyDescent="0.2">
      <c r="A16" t="s">
        <v>279</v>
      </c>
      <c r="C16" s="42" t="s">
        <v>118</v>
      </c>
      <c r="D16" t="s">
        <v>368</v>
      </c>
      <c r="E16" t="s">
        <v>239</v>
      </c>
      <c r="G16" s="2" t="s">
        <v>222</v>
      </c>
      <c r="H16" s="2" t="s">
        <v>222</v>
      </c>
      <c r="I16" s="2">
        <v>5</v>
      </c>
      <c r="J16" s="2">
        <v>5</v>
      </c>
      <c r="K16" s="2">
        <v>3</v>
      </c>
      <c r="L16" s="2">
        <v>5</v>
      </c>
      <c r="M16" s="49">
        <v>4</v>
      </c>
      <c r="N16" s="49">
        <v>4</v>
      </c>
      <c r="O16" s="49">
        <v>7</v>
      </c>
      <c r="P16" s="49">
        <v>8</v>
      </c>
      <c r="Q16" s="49">
        <v>8</v>
      </c>
      <c r="R16" s="49"/>
      <c r="S16" s="44">
        <v>1.1000000000000001E-3</v>
      </c>
      <c r="T16" s="20">
        <v>1E-3</v>
      </c>
      <c r="U16" s="20">
        <v>1.1000000000000001E-3</v>
      </c>
      <c r="V16" s="20">
        <v>1.1000000000000001E-3</v>
      </c>
      <c r="W16" s="20">
        <v>1.4E-3</v>
      </c>
    </row>
    <row r="17" spans="1:23" x14ac:dyDescent="0.2">
      <c r="A17" t="s">
        <v>274</v>
      </c>
      <c r="C17" s="42" t="s">
        <v>77</v>
      </c>
      <c r="D17" t="s">
        <v>241</v>
      </c>
      <c r="E17" t="s">
        <v>78</v>
      </c>
      <c r="G17" s="2">
        <v>2</v>
      </c>
      <c r="H17" s="2">
        <v>2</v>
      </c>
      <c r="I17" s="2">
        <v>5</v>
      </c>
      <c r="J17" s="2">
        <v>5</v>
      </c>
      <c r="K17" s="2">
        <v>5</v>
      </c>
      <c r="L17" s="2">
        <v>2</v>
      </c>
      <c r="M17" s="49">
        <v>4</v>
      </c>
      <c r="N17" s="49">
        <v>4</v>
      </c>
      <c r="O17" s="49">
        <v>8</v>
      </c>
      <c r="P17" s="49">
        <v>6</v>
      </c>
      <c r="Q17" s="49">
        <v>8</v>
      </c>
      <c r="R17" s="49"/>
      <c r="S17" s="44">
        <v>1.8E-3</v>
      </c>
      <c r="T17" s="20">
        <v>2.8E-3</v>
      </c>
      <c r="U17" s="20">
        <v>3.8999999999999998E-3</v>
      </c>
      <c r="V17" s="20">
        <v>4.8999999999999998E-3</v>
      </c>
      <c r="W17" s="20">
        <v>3.8999999999999998E-3</v>
      </c>
    </row>
    <row r="18" spans="1:23" x14ac:dyDescent="0.2">
      <c r="A18" t="s">
        <v>274</v>
      </c>
      <c r="C18" s="42" t="s">
        <v>124</v>
      </c>
      <c r="D18" t="s">
        <v>345</v>
      </c>
      <c r="E18" t="s">
        <v>125</v>
      </c>
      <c r="G18" s="2" t="s">
        <v>222</v>
      </c>
      <c r="H18" s="2">
        <v>5</v>
      </c>
      <c r="I18" s="2">
        <v>5</v>
      </c>
      <c r="J18" s="2">
        <v>5</v>
      </c>
      <c r="K18" s="2">
        <v>3</v>
      </c>
      <c r="L18" s="2">
        <v>6</v>
      </c>
      <c r="M18" s="49">
        <v>6</v>
      </c>
      <c r="N18" s="49">
        <v>6</v>
      </c>
      <c r="O18" s="49">
        <v>8</v>
      </c>
      <c r="P18" s="49">
        <v>8</v>
      </c>
      <c r="Q18" s="49">
        <v>8</v>
      </c>
      <c r="R18" s="49"/>
      <c r="S18" s="44" t="s">
        <v>222</v>
      </c>
      <c r="T18" s="20" t="s">
        <v>222</v>
      </c>
      <c r="U18" s="20" t="s">
        <v>222</v>
      </c>
      <c r="V18" s="20" t="s">
        <v>222</v>
      </c>
      <c r="W18" s="20" t="s">
        <v>222</v>
      </c>
    </row>
    <row r="19" spans="1:23" x14ac:dyDescent="0.2">
      <c r="A19" t="s">
        <v>274</v>
      </c>
      <c r="C19" s="42" t="s">
        <v>171</v>
      </c>
      <c r="D19" t="s">
        <v>430</v>
      </c>
      <c r="E19" t="s">
        <v>219</v>
      </c>
      <c r="G19" s="2">
        <v>2</v>
      </c>
      <c r="H19" s="2">
        <v>4</v>
      </c>
      <c r="I19" s="2">
        <v>5</v>
      </c>
      <c r="J19" s="2">
        <v>6</v>
      </c>
      <c r="K19" s="2">
        <v>5</v>
      </c>
      <c r="L19" s="2">
        <v>8</v>
      </c>
      <c r="M19" s="49">
        <v>6</v>
      </c>
      <c r="N19" s="49">
        <v>6</v>
      </c>
      <c r="O19" s="49">
        <v>8</v>
      </c>
      <c r="P19" s="49">
        <v>7</v>
      </c>
      <c r="Q19" s="49">
        <v>7</v>
      </c>
      <c r="R19" s="49"/>
      <c r="S19" s="44" t="s">
        <v>222</v>
      </c>
      <c r="T19" s="20" t="s">
        <v>222</v>
      </c>
      <c r="U19" s="20" t="s">
        <v>222</v>
      </c>
      <c r="V19" s="20" t="s">
        <v>222</v>
      </c>
      <c r="W19" s="20" t="s">
        <v>222</v>
      </c>
    </row>
    <row r="20" spans="1:23" x14ac:dyDescent="0.2">
      <c r="A20" t="s">
        <v>277</v>
      </c>
      <c r="C20" s="42" t="s">
        <v>144</v>
      </c>
      <c r="D20" t="s">
        <v>58</v>
      </c>
      <c r="E20" t="s">
        <v>131</v>
      </c>
      <c r="G20" s="2">
        <v>7</v>
      </c>
      <c r="H20" s="2">
        <v>7</v>
      </c>
      <c r="I20" s="2">
        <v>8</v>
      </c>
      <c r="J20" s="2">
        <v>6</v>
      </c>
      <c r="K20" s="2">
        <v>8</v>
      </c>
      <c r="L20" s="2">
        <v>6</v>
      </c>
      <c r="M20" s="49">
        <v>7</v>
      </c>
      <c r="N20" s="49">
        <v>6</v>
      </c>
      <c r="O20" s="49">
        <v>6</v>
      </c>
      <c r="P20" s="49">
        <v>8</v>
      </c>
      <c r="Q20" s="49">
        <v>7</v>
      </c>
      <c r="R20" s="49"/>
      <c r="S20" s="44">
        <v>8.0000000000000004E-4</v>
      </c>
      <c r="T20" s="20">
        <v>1E-3</v>
      </c>
      <c r="U20" s="20">
        <v>1.1000000000000001E-3</v>
      </c>
      <c r="V20" s="20">
        <v>8.9999999999999998E-4</v>
      </c>
      <c r="W20" s="20">
        <v>8.0000000000000004E-4</v>
      </c>
    </row>
    <row r="21" spans="1:23" x14ac:dyDescent="0.2">
      <c r="A21" t="s">
        <v>151</v>
      </c>
      <c r="C21" s="42" t="s">
        <v>3</v>
      </c>
      <c r="D21" t="s">
        <v>396</v>
      </c>
      <c r="E21" t="s">
        <v>4</v>
      </c>
      <c r="G21" s="2">
        <v>8</v>
      </c>
      <c r="H21" s="2" t="s">
        <v>222</v>
      </c>
      <c r="I21" s="2">
        <v>2</v>
      </c>
      <c r="J21" s="2">
        <v>4</v>
      </c>
      <c r="K21" s="2">
        <v>3</v>
      </c>
      <c r="L21" s="2">
        <v>4</v>
      </c>
      <c r="M21" s="49">
        <v>4</v>
      </c>
      <c r="N21" s="49">
        <v>4</v>
      </c>
      <c r="O21" s="49">
        <v>4</v>
      </c>
      <c r="P21" s="49">
        <v>7</v>
      </c>
      <c r="Q21" s="49">
        <v>7</v>
      </c>
      <c r="R21" s="49"/>
      <c r="S21" s="44">
        <v>5.9999999999999995E-4</v>
      </c>
      <c r="T21" s="20">
        <v>8.0000000000000004E-4</v>
      </c>
      <c r="U21" s="20">
        <v>6.9999999999999999E-4</v>
      </c>
      <c r="V21" s="20">
        <v>5.9999999999999995E-4</v>
      </c>
      <c r="W21" s="20">
        <v>5.0000000000000001E-4</v>
      </c>
    </row>
    <row r="22" spans="1:23" x14ac:dyDescent="0.2">
      <c r="A22" t="s">
        <v>274</v>
      </c>
      <c r="C22" s="42" t="s">
        <v>11</v>
      </c>
      <c r="D22" t="s">
        <v>229</v>
      </c>
      <c r="E22" t="s">
        <v>230</v>
      </c>
      <c r="G22" s="2">
        <v>1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49">
        <v>4</v>
      </c>
      <c r="N22" s="49">
        <v>5</v>
      </c>
      <c r="O22" s="49">
        <v>7</v>
      </c>
      <c r="P22" s="49">
        <v>7</v>
      </c>
      <c r="Q22" s="49">
        <v>7</v>
      </c>
      <c r="R22" s="49"/>
      <c r="S22" s="44">
        <v>8.0000000000000004E-4</v>
      </c>
      <c r="T22" s="20">
        <v>1E-3</v>
      </c>
      <c r="U22" s="20">
        <v>6.9999999999999999E-4</v>
      </c>
      <c r="V22" s="20">
        <v>5.9999999999999995E-4</v>
      </c>
      <c r="W22" s="20">
        <v>1.8E-3</v>
      </c>
    </row>
    <row r="23" spans="1:23" x14ac:dyDescent="0.2">
      <c r="A23" t="s">
        <v>277</v>
      </c>
      <c r="C23" s="42" t="s">
        <v>307</v>
      </c>
      <c r="D23" t="s">
        <v>18</v>
      </c>
      <c r="E23" t="s">
        <v>19</v>
      </c>
      <c r="G23" s="2">
        <v>7</v>
      </c>
      <c r="H23" s="2">
        <v>7</v>
      </c>
      <c r="I23" s="2">
        <v>8</v>
      </c>
      <c r="J23" s="2">
        <v>7</v>
      </c>
      <c r="K23" s="2">
        <v>6</v>
      </c>
      <c r="L23" s="2">
        <v>8</v>
      </c>
      <c r="M23" s="49">
        <v>8</v>
      </c>
      <c r="N23" s="49">
        <v>8</v>
      </c>
      <c r="O23" s="49">
        <v>8</v>
      </c>
      <c r="P23" s="49">
        <v>8</v>
      </c>
      <c r="Q23" s="49">
        <v>7</v>
      </c>
      <c r="R23" s="49"/>
      <c r="S23" s="44">
        <v>4.0000000000000002E-4</v>
      </c>
      <c r="T23" s="20">
        <v>4.0000000000000002E-4</v>
      </c>
      <c r="U23" s="20">
        <v>2.9999999999999997E-4</v>
      </c>
      <c r="V23" s="20">
        <v>2.9999999999999997E-4</v>
      </c>
      <c r="W23" s="20">
        <v>2.9999999999999997E-4</v>
      </c>
    </row>
    <row r="24" spans="1:23" x14ac:dyDescent="0.2">
      <c r="A24" t="s">
        <v>275</v>
      </c>
      <c r="C24" s="42" t="s">
        <v>164</v>
      </c>
      <c r="D24" t="s">
        <v>107</v>
      </c>
      <c r="E24" t="s">
        <v>108</v>
      </c>
      <c r="G24" s="2" t="s">
        <v>222</v>
      </c>
      <c r="H24" s="2">
        <v>8</v>
      </c>
      <c r="I24" s="2">
        <v>6</v>
      </c>
      <c r="J24" s="2">
        <v>7</v>
      </c>
      <c r="K24" s="2">
        <v>8</v>
      </c>
      <c r="L24" s="2">
        <v>6</v>
      </c>
      <c r="M24" s="49">
        <v>3</v>
      </c>
      <c r="N24" s="49">
        <v>8</v>
      </c>
      <c r="O24" s="49">
        <v>6</v>
      </c>
      <c r="P24" s="49">
        <v>6</v>
      </c>
      <c r="Q24" s="49">
        <v>7</v>
      </c>
      <c r="R24" s="49"/>
      <c r="S24" s="44">
        <v>1.4E-3</v>
      </c>
      <c r="T24" s="20">
        <v>1.4E-3</v>
      </c>
      <c r="U24" s="20">
        <v>1.1000000000000001E-3</v>
      </c>
      <c r="V24" s="20">
        <v>1.4E-3</v>
      </c>
      <c r="W24" s="20">
        <v>1.1000000000000001E-3</v>
      </c>
    </row>
    <row r="25" spans="1:23" x14ac:dyDescent="0.2">
      <c r="A25" t="s">
        <v>274</v>
      </c>
      <c r="C25" s="46" t="s">
        <v>247</v>
      </c>
      <c r="D25" t="s">
        <v>255</v>
      </c>
      <c r="E25" t="s">
        <v>256</v>
      </c>
      <c r="G25" s="2" t="s">
        <v>222</v>
      </c>
      <c r="H25" s="2" t="s">
        <v>222</v>
      </c>
      <c r="I25" s="2" t="s">
        <v>222</v>
      </c>
      <c r="J25" s="2" t="s">
        <v>222</v>
      </c>
      <c r="K25" s="2">
        <v>3</v>
      </c>
      <c r="L25" s="2">
        <v>3</v>
      </c>
      <c r="M25" s="49">
        <v>6</v>
      </c>
      <c r="N25" s="49">
        <v>6</v>
      </c>
      <c r="O25" s="49">
        <v>6</v>
      </c>
      <c r="P25" s="49">
        <v>6</v>
      </c>
      <c r="Q25" s="49">
        <v>7</v>
      </c>
      <c r="R25" s="49"/>
      <c r="S25" s="44" t="s">
        <v>222</v>
      </c>
      <c r="T25" s="20" t="s">
        <v>222</v>
      </c>
      <c r="U25" s="20" t="s">
        <v>222</v>
      </c>
      <c r="V25" s="20" t="s">
        <v>222</v>
      </c>
      <c r="W25" s="20" t="s">
        <v>222</v>
      </c>
    </row>
    <row r="26" spans="1:23" x14ac:dyDescent="0.2">
      <c r="A26" t="s">
        <v>274</v>
      </c>
      <c r="C26" s="42" t="s">
        <v>31</v>
      </c>
      <c r="D26" t="s">
        <v>354</v>
      </c>
      <c r="E26" t="s">
        <v>32</v>
      </c>
      <c r="G26" s="2">
        <v>6</v>
      </c>
      <c r="H26" s="2">
        <v>3</v>
      </c>
      <c r="I26" s="2">
        <v>3</v>
      </c>
      <c r="J26" s="2">
        <v>2</v>
      </c>
      <c r="K26" s="2">
        <v>2</v>
      </c>
      <c r="L26" s="2">
        <v>6</v>
      </c>
      <c r="M26" s="49">
        <v>6</v>
      </c>
      <c r="N26" s="49">
        <v>4</v>
      </c>
      <c r="O26" s="49">
        <v>5</v>
      </c>
      <c r="P26" s="49">
        <v>5</v>
      </c>
      <c r="Q26" s="49">
        <v>7</v>
      </c>
      <c r="R26" s="49"/>
      <c r="S26" s="44">
        <v>3.5999999999999999E-3</v>
      </c>
      <c r="T26" s="20">
        <v>4.0000000000000001E-3</v>
      </c>
      <c r="U26" s="20">
        <v>3.8999999999999998E-3</v>
      </c>
      <c r="V26" s="20">
        <v>4.0000000000000001E-3</v>
      </c>
      <c r="W26" s="20">
        <v>3.3E-3</v>
      </c>
    </row>
    <row r="27" spans="1:23" x14ac:dyDescent="0.2">
      <c r="A27" t="s">
        <v>274</v>
      </c>
      <c r="C27" s="42" t="s">
        <v>38</v>
      </c>
      <c r="D27" t="s">
        <v>236</v>
      </c>
      <c r="E27" t="s">
        <v>39</v>
      </c>
      <c r="G27" s="2">
        <v>4</v>
      </c>
      <c r="H27" s="2">
        <v>5</v>
      </c>
      <c r="I27" s="2">
        <v>4</v>
      </c>
      <c r="J27" s="2">
        <v>2</v>
      </c>
      <c r="K27" s="2">
        <v>3</v>
      </c>
      <c r="L27" s="2">
        <v>5</v>
      </c>
      <c r="M27" s="49">
        <v>8</v>
      </c>
      <c r="N27" s="49">
        <v>3</v>
      </c>
      <c r="O27" s="49">
        <v>7</v>
      </c>
      <c r="P27" s="49">
        <v>8</v>
      </c>
      <c r="Q27" s="49">
        <v>7</v>
      </c>
      <c r="R27" s="49"/>
      <c r="S27" s="44">
        <v>1.4E-3</v>
      </c>
      <c r="T27" s="20">
        <v>1.6000000000000001E-3</v>
      </c>
      <c r="U27" s="20">
        <v>1.6000000000000001E-3</v>
      </c>
      <c r="V27" s="20">
        <v>1.5E-3</v>
      </c>
      <c r="W27" s="20">
        <v>6.9999999999999999E-4</v>
      </c>
    </row>
    <row r="28" spans="1:23" x14ac:dyDescent="0.2">
      <c r="A28" t="s">
        <v>279</v>
      </c>
      <c r="C28" s="42" t="s">
        <v>178</v>
      </c>
      <c r="D28" t="s">
        <v>177</v>
      </c>
      <c r="E28" t="s">
        <v>16</v>
      </c>
      <c r="G28" s="2">
        <v>4</v>
      </c>
      <c r="H28" s="2" t="s">
        <v>222</v>
      </c>
      <c r="I28" s="2" t="s">
        <v>222</v>
      </c>
      <c r="J28" s="2">
        <v>3</v>
      </c>
      <c r="K28" s="2">
        <v>4</v>
      </c>
      <c r="L28" s="2">
        <v>2</v>
      </c>
      <c r="M28" s="49">
        <v>4</v>
      </c>
      <c r="N28" s="49">
        <v>4</v>
      </c>
      <c r="O28" s="49">
        <v>6</v>
      </c>
      <c r="P28" s="49">
        <v>8</v>
      </c>
      <c r="Q28" s="49">
        <v>7</v>
      </c>
      <c r="R28" s="49"/>
      <c r="S28" s="44">
        <v>1.6999999999999999E-3</v>
      </c>
      <c r="T28" s="20">
        <v>1.1000000000000001E-3</v>
      </c>
      <c r="U28" s="20">
        <v>1.1000000000000001E-3</v>
      </c>
      <c r="V28" s="20">
        <v>1.9E-3</v>
      </c>
      <c r="W28" s="20">
        <v>1.2999999999999999E-3</v>
      </c>
    </row>
    <row r="29" spans="1:23" x14ac:dyDescent="0.2">
      <c r="A29" t="s">
        <v>277</v>
      </c>
      <c r="C29" s="42" t="s">
        <v>183</v>
      </c>
      <c r="D29" t="s">
        <v>49</v>
      </c>
      <c r="E29" t="s">
        <v>50</v>
      </c>
      <c r="G29" s="2">
        <v>7</v>
      </c>
      <c r="H29" s="2">
        <v>6</v>
      </c>
      <c r="I29" s="2">
        <v>4</v>
      </c>
      <c r="J29" s="2">
        <v>4</v>
      </c>
      <c r="K29" s="2">
        <v>5</v>
      </c>
      <c r="L29" s="2">
        <v>4</v>
      </c>
      <c r="M29" s="49">
        <v>3</v>
      </c>
      <c r="N29" s="49">
        <v>7</v>
      </c>
      <c r="O29" s="49">
        <v>7</v>
      </c>
      <c r="P29" s="49">
        <v>7</v>
      </c>
      <c r="Q29" s="49">
        <v>7</v>
      </c>
      <c r="R29" s="49"/>
      <c r="S29" s="44">
        <v>1.9E-3</v>
      </c>
      <c r="T29" s="20">
        <v>3.3E-3</v>
      </c>
      <c r="U29" s="20">
        <v>3.7000000000000002E-3</v>
      </c>
      <c r="V29" s="20">
        <v>2.3E-3</v>
      </c>
      <c r="W29" s="20">
        <v>1.2999999999999999E-3</v>
      </c>
    </row>
    <row r="30" spans="1:23" x14ac:dyDescent="0.2">
      <c r="A30" t="s">
        <v>274</v>
      </c>
      <c r="C30" s="42" t="s">
        <v>51</v>
      </c>
      <c r="D30" t="s">
        <v>349</v>
      </c>
      <c r="E30" t="s">
        <v>52</v>
      </c>
      <c r="G30" s="2">
        <v>6</v>
      </c>
      <c r="H30" s="2">
        <v>3</v>
      </c>
      <c r="I30" s="2">
        <v>2</v>
      </c>
      <c r="J30" s="2">
        <v>1</v>
      </c>
      <c r="K30" s="2">
        <v>2</v>
      </c>
      <c r="L30" s="2">
        <v>1</v>
      </c>
      <c r="M30" s="49">
        <v>3</v>
      </c>
      <c r="N30" s="49">
        <v>2</v>
      </c>
      <c r="O30" s="49">
        <v>3</v>
      </c>
      <c r="P30" s="49">
        <v>7</v>
      </c>
      <c r="Q30" s="49">
        <v>7</v>
      </c>
      <c r="R30" s="49"/>
      <c r="S30" s="44">
        <v>5.9999999999999995E-4</v>
      </c>
      <c r="T30" s="20">
        <v>5.0000000000000001E-4</v>
      </c>
      <c r="U30" s="20">
        <v>5.0000000000000001E-4</v>
      </c>
      <c r="V30" s="20">
        <v>5.0000000000000001E-4</v>
      </c>
      <c r="W30" s="20">
        <v>5.0000000000000001E-4</v>
      </c>
    </row>
    <row r="31" spans="1:23" x14ac:dyDescent="0.2">
      <c r="A31" t="s">
        <v>277</v>
      </c>
      <c r="C31" s="42" t="s">
        <v>191</v>
      </c>
      <c r="D31" t="s">
        <v>65</v>
      </c>
      <c r="E31" t="s">
        <v>66</v>
      </c>
      <c r="G31" s="2">
        <v>4</v>
      </c>
      <c r="H31" s="2">
        <v>6</v>
      </c>
      <c r="I31" s="2">
        <v>6</v>
      </c>
      <c r="J31" s="2">
        <v>5</v>
      </c>
      <c r="K31" s="2">
        <v>6</v>
      </c>
      <c r="L31" s="2">
        <v>5</v>
      </c>
      <c r="M31" s="49">
        <v>7</v>
      </c>
      <c r="N31" s="49">
        <v>7</v>
      </c>
      <c r="O31" s="49">
        <v>6</v>
      </c>
      <c r="P31" s="49">
        <v>5</v>
      </c>
      <c r="Q31" s="49">
        <v>7</v>
      </c>
      <c r="R31" s="49"/>
      <c r="S31" s="44">
        <v>6.9999999999999999E-4</v>
      </c>
      <c r="T31" s="20">
        <v>5.9999999999999995E-4</v>
      </c>
      <c r="U31" s="20">
        <v>5.9999999999999995E-4</v>
      </c>
      <c r="V31" s="20">
        <v>6.9999999999999999E-4</v>
      </c>
      <c r="W31" s="20">
        <v>5.9999999999999995E-4</v>
      </c>
    </row>
    <row r="32" spans="1:23" x14ac:dyDescent="0.2">
      <c r="A32" t="s">
        <v>279</v>
      </c>
      <c r="C32" s="42" t="s">
        <v>70</v>
      </c>
      <c r="D32" t="s">
        <v>364</v>
      </c>
      <c r="E32" t="s">
        <v>71</v>
      </c>
      <c r="G32" s="2">
        <v>3</v>
      </c>
      <c r="H32" s="2">
        <v>3</v>
      </c>
      <c r="I32" s="2">
        <v>0</v>
      </c>
      <c r="J32" s="2" t="s">
        <v>222</v>
      </c>
      <c r="K32" s="2">
        <v>1</v>
      </c>
      <c r="L32" s="2">
        <v>0</v>
      </c>
      <c r="M32" s="49">
        <v>2</v>
      </c>
      <c r="N32" s="49">
        <v>1</v>
      </c>
      <c r="O32" s="49">
        <v>3</v>
      </c>
      <c r="P32" s="49">
        <v>5</v>
      </c>
      <c r="Q32" s="49">
        <v>7</v>
      </c>
      <c r="R32" s="49"/>
      <c r="S32" s="44">
        <v>5.4000000000000003E-3</v>
      </c>
      <c r="T32" s="20">
        <v>4.8999999999999998E-3</v>
      </c>
      <c r="U32" s="20">
        <v>5.0000000000000001E-3</v>
      </c>
      <c r="V32" s="20">
        <v>6.4999999999999997E-3</v>
      </c>
      <c r="W32" s="20">
        <v>5.0000000000000001E-3</v>
      </c>
    </row>
    <row r="33" spans="1:23" x14ac:dyDescent="0.2">
      <c r="A33" t="s">
        <v>274</v>
      </c>
      <c r="C33" s="46" t="s">
        <v>196</v>
      </c>
      <c r="D33" t="s">
        <v>73</v>
      </c>
      <c r="E33" t="s">
        <v>74</v>
      </c>
      <c r="G33" s="2">
        <v>3</v>
      </c>
      <c r="H33" s="2">
        <v>3</v>
      </c>
      <c r="I33" s="2">
        <v>3</v>
      </c>
      <c r="J33" s="2">
        <v>2</v>
      </c>
      <c r="K33" s="2">
        <v>2</v>
      </c>
      <c r="L33" s="2">
        <v>5</v>
      </c>
      <c r="M33" s="49">
        <v>6</v>
      </c>
      <c r="N33" s="49">
        <v>6</v>
      </c>
      <c r="O33" s="49">
        <v>5</v>
      </c>
      <c r="P33" s="49">
        <v>5</v>
      </c>
      <c r="Q33" s="49">
        <v>7</v>
      </c>
      <c r="R33" s="49"/>
      <c r="S33" s="44">
        <v>4.3E-3</v>
      </c>
      <c r="T33" s="20">
        <v>3.8999999999999998E-3</v>
      </c>
      <c r="U33" s="20">
        <v>3.5999999999999999E-3</v>
      </c>
      <c r="V33" s="20">
        <v>3.7000000000000002E-3</v>
      </c>
      <c r="W33" s="20">
        <v>2.7000000000000001E-3</v>
      </c>
    </row>
    <row r="34" spans="1:23" x14ac:dyDescent="0.2">
      <c r="A34" t="s">
        <v>275</v>
      </c>
      <c r="C34" s="42" t="s">
        <v>201</v>
      </c>
      <c r="D34" t="s">
        <v>393</v>
      </c>
      <c r="E34" t="s">
        <v>122</v>
      </c>
      <c r="G34" s="2" t="s">
        <v>222</v>
      </c>
      <c r="H34" s="2" t="s">
        <v>222</v>
      </c>
      <c r="I34" s="2">
        <v>7</v>
      </c>
      <c r="J34" s="2">
        <v>6</v>
      </c>
      <c r="K34" s="2">
        <v>7</v>
      </c>
      <c r="L34" s="2">
        <v>7</v>
      </c>
      <c r="M34" s="49">
        <v>4</v>
      </c>
      <c r="N34" s="49">
        <v>6</v>
      </c>
      <c r="O34" s="49">
        <v>5</v>
      </c>
      <c r="P34" s="49">
        <v>3</v>
      </c>
      <c r="Q34" s="49">
        <v>7</v>
      </c>
      <c r="R34" s="49"/>
      <c r="S34" s="44">
        <v>1.1999999999999999E-3</v>
      </c>
      <c r="T34" s="20">
        <v>1.4E-3</v>
      </c>
      <c r="U34" s="20">
        <v>1.6999999999999999E-3</v>
      </c>
      <c r="V34" s="20">
        <v>1.8E-3</v>
      </c>
      <c r="W34" s="20">
        <v>1.6000000000000001E-3</v>
      </c>
    </row>
    <row r="35" spans="1:23" x14ac:dyDescent="0.2">
      <c r="A35" t="s">
        <v>277</v>
      </c>
      <c r="C35" s="42" t="s">
        <v>204</v>
      </c>
      <c r="D35" t="s">
        <v>47</v>
      </c>
      <c r="E35" t="s">
        <v>48</v>
      </c>
      <c r="G35" s="2">
        <v>6</v>
      </c>
      <c r="H35" s="2">
        <v>8</v>
      </c>
      <c r="I35" s="2">
        <v>5</v>
      </c>
      <c r="J35" s="2">
        <v>3</v>
      </c>
      <c r="K35" s="2">
        <v>8</v>
      </c>
      <c r="L35" s="2">
        <v>8</v>
      </c>
      <c r="M35" s="49">
        <v>8</v>
      </c>
      <c r="N35" s="49">
        <v>8</v>
      </c>
      <c r="O35" s="49">
        <v>8</v>
      </c>
      <c r="P35" s="49">
        <v>8</v>
      </c>
      <c r="Q35" s="49">
        <v>7</v>
      </c>
      <c r="R35" s="49"/>
      <c r="S35" s="44">
        <v>2.9999999999999997E-4</v>
      </c>
      <c r="T35" s="20">
        <v>5.0000000000000001E-4</v>
      </c>
      <c r="U35" s="20">
        <v>5.0000000000000001E-4</v>
      </c>
      <c r="V35" s="20">
        <v>4.0000000000000002E-4</v>
      </c>
      <c r="W35" s="20">
        <v>4.0000000000000002E-4</v>
      </c>
    </row>
    <row r="36" spans="1:23" x14ac:dyDescent="0.2">
      <c r="A36" t="s">
        <v>274</v>
      </c>
      <c r="C36" s="42" t="s">
        <v>206</v>
      </c>
      <c r="D36" t="s">
        <v>242</v>
      </c>
      <c r="E36" t="s">
        <v>88</v>
      </c>
      <c r="G36" s="2">
        <v>4</v>
      </c>
      <c r="H36" s="2">
        <v>5</v>
      </c>
      <c r="I36" s="2">
        <v>5</v>
      </c>
      <c r="J36" s="2">
        <v>5</v>
      </c>
      <c r="K36" s="2">
        <v>3</v>
      </c>
      <c r="L36" s="2">
        <v>8</v>
      </c>
      <c r="M36" s="49">
        <v>7</v>
      </c>
      <c r="N36" s="49">
        <v>6</v>
      </c>
      <c r="O36" s="49">
        <v>8</v>
      </c>
      <c r="P36" s="49">
        <v>8</v>
      </c>
      <c r="Q36" s="49">
        <v>7</v>
      </c>
      <c r="R36" s="49"/>
      <c r="S36" s="44">
        <v>9.5999999999999992E-3</v>
      </c>
      <c r="T36" s="20">
        <v>9.1999999999999998E-3</v>
      </c>
      <c r="U36" s="20">
        <v>1.4200000000000001E-2</v>
      </c>
      <c r="V36" s="20">
        <v>1.34E-2</v>
      </c>
      <c r="W36" s="20">
        <v>6.7000000000000002E-3</v>
      </c>
    </row>
    <row r="37" spans="1:23" x14ac:dyDescent="0.2">
      <c r="A37" t="s">
        <v>279</v>
      </c>
      <c r="C37" s="42" t="s">
        <v>231</v>
      </c>
      <c r="D37" t="s">
        <v>442</v>
      </c>
      <c r="E37" t="s">
        <v>12</v>
      </c>
      <c r="G37" s="2">
        <v>3</v>
      </c>
      <c r="H37" s="2" t="s">
        <v>222</v>
      </c>
      <c r="I37" s="2" t="s">
        <v>222</v>
      </c>
      <c r="J37" s="2" t="s">
        <v>222</v>
      </c>
      <c r="K37" s="2">
        <v>1</v>
      </c>
      <c r="L37" s="2">
        <v>2</v>
      </c>
      <c r="M37" s="49">
        <v>4</v>
      </c>
      <c r="N37" s="49">
        <v>5</v>
      </c>
      <c r="O37" s="49">
        <v>7</v>
      </c>
      <c r="P37" s="49">
        <v>6</v>
      </c>
      <c r="Q37" s="49">
        <v>7</v>
      </c>
      <c r="R37" s="49"/>
      <c r="S37" s="44">
        <v>1.2999999999999999E-3</v>
      </c>
      <c r="T37" s="20">
        <v>1.4E-3</v>
      </c>
      <c r="U37" s="20">
        <v>1.8E-3</v>
      </c>
      <c r="V37" s="20">
        <v>2.3999999999999998E-3</v>
      </c>
      <c r="W37" s="20">
        <v>2E-3</v>
      </c>
    </row>
    <row r="38" spans="1:23" x14ac:dyDescent="0.2">
      <c r="A38" t="s">
        <v>275</v>
      </c>
      <c r="C38" s="42" t="s">
        <v>141</v>
      </c>
      <c r="D38" t="s">
        <v>0</v>
      </c>
      <c r="E38" t="s">
        <v>1</v>
      </c>
      <c r="G38" s="2">
        <v>3</v>
      </c>
      <c r="H38" s="2" t="s">
        <v>222</v>
      </c>
      <c r="I38" s="2">
        <v>7</v>
      </c>
      <c r="J38" s="2">
        <v>6</v>
      </c>
      <c r="K38" s="2">
        <v>7</v>
      </c>
      <c r="L38" s="2">
        <v>5</v>
      </c>
      <c r="M38" s="49">
        <v>6</v>
      </c>
      <c r="N38" s="49">
        <v>6</v>
      </c>
      <c r="O38" s="49">
        <v>4</v>
      </c>
      <c r="P38" s="49">
        <v>6</v>
      </c>
      <c r="Q38" s="49">
        <v>6</v>
      </c>
      <c r="R38" s="49"/>
      <c r="S38" s="44">
        <v>4.0000000000000002E-4</v>
      </c>
      <c r="T38" s="20">
        <v>4.0000000000000002E-4</v>
      </c>
      <c r="U38" s="20">
        <v>2.9999999999999997E-4</v>
      </c>
      <c r="V38" s="20">
        <v>2.9999999999999997E-4</v>
      </c>
      <c r="W38" s="20">
        <v>2.9999999999999997E-4</v>
      </c>
    </row>
    <row r="39" spans="1:23" x14ac:dyDescent="0.2">
      <c r="A39" t="s">
        <v>277</v>
      </c>
      <c r="C39" s="42" t="s">
        <v>245</v>
      </c>
      <c r="D39" t="s">
        <v>129</v>
      </c>
      <c r="E39" t="s">
        <v>130</v>
      </c>
      <c r="G39" s="2" t="s">
        <v>222</v>
      </c>
      <c r="H39" s="2">
        <v>6</v>
      </c>
      <c r="I39" s="2">
        <v>6</v>
      </c>
      <c r="J39" s="2">
        <v>4</v>
      </c>
      <c r="K39" s="2">
        <v>6</v>
      </c>
      <c r="L39" s="2">
        <v>6</v>
      </c>
      <c r="M39" s="49">
        <v>4</v>
      </c>
      <c r="N39" s="49">
        <v>1</v>
      </c>
      <c r="O39" s="49">
        <v>8</v>
      </c>
      <c r="P39" s="49">
        <v>6</v>
      </c>
      <c r="Q39" s="49">
        <v>6</v>
      </c>
      <c r="R39" s="49"/>
      <c r="S39" s="44">
        <v>6.9999999999999999E-4</v>
      </c>
      <c r="T39" s="20">
        <v>8.0000000000000004E-4</v>
      </c>
      <c r="U39" s="20">
        <v>1.1000000000000001E-3</v>
      </c>
      <c r="V39" s="20">
        <v>1.1999999999999999E-3</v>
      </c>
      <c r="W39" s="20">
        <v>1.1000000000000001E-3</v>
      </c>
    </row>
    <row r="40" spans="1:23" x14ac:dyDescent="0.2">
      <c r="A40" t="s">
        <v>277</v>
      </c>
      <c r="C40" s="42" t="s">
        <v>143</v>
      </c>
      <c r="D40" t="s">
        <v>59</v>
      </c>
      <c r="E40" t="s">
        <v>60</v>
      </c>
      <c r="G40" s="2">
        <v>7</v>
      </c>
      <c r="H40" s="2" t="s">
        <v>222</v>
      </c>
      <c r="I40" s="2">
        <v>8</v>
      </c>
      <c r="J40" s="2">
        <v>8</v>
      </c>
      <c r="K40" s="2">
        <v>1</v>
      </c>
      <c r="L40" s="2">
        <v>7</v>
      </c>
      <c r="M40" s="49">
        <v>6</v>
      </c>
      <c r="N40" s="49">
        <v>6</v>
      </c>
      <c r="O40" s="49">
        <v>8</v>
      </c>
      <c r="P40" s="49">
        <v>7</v>
      </c>
      <c r="Q40" s="49">
        <v>6</v>
      </c>
      <c r="R40" s="49"/>
      <c r="S40" s="44">
        <v>0</v>
      </c>
      <c r="T40" s="20">
        <v>0</v>
      </c>
      <c r="U40" s="20">
        <v>8.0000000000000004E-4</v>
      </c>
      <c r="V40" s="20">
        <v>1.1999999999999999E-3</v>
      </c>
      <c r="W40" s="20">
        <v>4.0000000000000002E-4</v>
      </c>
    </row>
    <row r="41" spans="1:23" x14ac:dyDescent="0.2">
      <c r="A41" t="s">
        <v>278</v>
      </c>
      <c r="C41" s="42" t="s">
        <v>147</v>
      </c>
      <c r="D41" t="s">
        <v>433</v>
      </c>
      <c r="E41" t="s">
        <v>104</v>
      </c>
      <c r="G41" s="2">
        <v>3</v>
      </c>
      <c r="H41" s="2" t="s">
        <v>222</v>
      </c>
      <c r="I41" s="2">
        <v>8</v>
      </c>
      <c r="J41" s="2">
        <v>8</v>
      </c>
      <c r="K41" s="2">
        <v>2</v>
      </c>
      <c r="L41" s="2">
        <v>6</v>
      </c>
      <c r="M41" s="49">
        <v>5</v>
      </c>
      <c r="N41" s="49">
        <v>7</v>
      </c>
      <c r="O41" s="49">
        <v>7</v>
      </c>
      <c r="P41" s="49">
        <v>7</v>
      </c>
      <c r="Q41" s="49">
        <v>6</v>
      </c>
      <c r="R41" s="49"/>
      <c r="S41" s="44">
        <v>6.9999999999999999E-4</v>
      </c>
      <c r="T41" s="20">
        <v>6.9999999999999999E-4</v>
      </c>
      <c r="U41" s="20">
        <v>1E-3</v>
      </c>
      <c r="V41" s="20">
        <v>1.2999999999999999E-3</v>
      </c>
      <c r="W41" s="20">
        <v>1.1000000000000001E-3</v>
      </c>
    </row>
    <row r="42" spans="1:23" x14ac:dyDescent="0.2">
      <c r="A42" t="s">
        <v>276</v>
      </c>
      <c r="C42" s="42" t="s">
        <v>156</v>
      </c>
      <c r="D42" t="s">
        <v>8</v>
      </c>
      <c r="E42" t="s">
        <v>8</v>
      </c>
      <c r="G42" s="2">
        <v>2</v>
      </c>
      <c r="H42" s="2">
        <v>3</v>
      </c>
      <c r="I42" s="2">
        <v>3</v>
      </c>
      <c r="J42" s="2">
        <v>2</v>
      </c>
      <c r="K42" s="2">
        <v>3</v>
      </c>
      <c r="L42" s="2">
        <v>2</v>
      </c>
      <c r="M42" s="49">
        <v>3</v>
      </c>
      <c r="N42" s="49">
        <v>3</v>
      </c>
      <c r="O42" s="49">
        <v>3</v>
      </c>
      <c r="P42" s="49">
        <v>4</v>
      </c>
      <c r="Q42" s="49">
        <v>6</v>
      </c>
      <c r="R42" s="49"/>
      <c r="S42" s="44">
        <v>5.0000000000000001E-4</v>
      </c>
      <c r="T42" s="20">
        <v>6.9999999999999999E-4</v>
      </c>
      <c r="U42" s="20">
        <v>8.0000000000000004E-4</v>
      </c>
      <c r="V42" s="20">
        <v>8.0000000000000004E-4</v>
      </c>
      <c r="W42" s="20">
        <v>8.0000000000000004E-4</v>
      </c>
    </row>
    <row r="43" spans="1:23" x14ac:dyDescent="0.2">
      <c r="A43" t="s">
        <v>274</v>
      </c>
      <c r="C43" s="42" t="s">
        <v>21</v>
      </c>
      <c r="D43" t="s">
        <v>233</v>
      </c>
      <c r="E43" t="s">
        <v>22</v>
      </c>
      <c r="G43" s="2">
        <v>6</v>
      </c>
      <c r="H43" s="2">
        <v>4</v>
      </c>
      <c r="I43" s="2">
        <v>4</v>
      </c>
      <c r="J43" s="2">
        <v>3</v>
      </c>
      <c r="K43" s="2">
        <v>1</v>
      </c>
      <c r="L43" s="2">
        <v>1</v>
      </c>
      <c r="M43" s="49">
        <v>2</v>
      </c>
      <c r="N43" s="49">
        <v>2</v>
      </c>
      <c r="O43" s="49">
        <v>6</v>
      </c>
      <c r="P43" s="49">
        <v>5</v>
      </c>
      <c r="Q43" s="49">
        <v>6</v>
      </c>
      <c r="R43" s="49"/>
      <c r="S43" s="44">
        <v>8.0000000000000004E-4</v>
      </c>
      <c r="T43" s="20">
        <v>8.9999999999999998E-4</v>
      </c>
      <c r="U43" s="20">
        <v>8.0000000000000004E-4</v>
      </c>
      <c r="V43" s="20">
        <v>8.9999999999999998E-4</v>
      </c>
      <c r="W43" s="20">
        <v>8.0000000000000004E-4</v>
      </c>
    </row>
    <row r="44" spans="1:23" x14ac:dyDescent="0.2">
      <c r="A44" t="s">
        <v>277</v>
      </c>
      <c r="C44" s="42" t="s">
        <v>163</v>
      </c>
      <c r="D44" t="s">
        <v>23</v>
      </c>
      <c r="E44" t="s">
        <v>24</v>
      </c>
      <c r="G44" s="2">
        <v>5</v>
      </c>
      <c r="H44" s="2" t="s">
        <v>222</v>
      </c>
      <c r="I44" s="2">
        <v>5</v>
      </c>
      <c r="J44" s="2">
        <v>6</v>
      </c>
      <c r="K44" s="2">
        <v>4</v>
      </c>
      <c r="L44" s="2">
        <v>6</v>
      </c>
      <c r="M44" s="49">
        <v>6</v>
      </c>
      <c r="N44" s="49">
        <v>6</v>
      </c>
      <c r="O44" s="49">
        <v>7</v>
      </c>
      <c r="P44" s="49">
        <v>7</v>
      </c>
      <c r="Q44" s="49">
        <v>6</v>
      </c>
      <c r="R44" s="49"/>
      <c r="S44" s="44">
        <v>1.5E-3</v>
      </c>
      <c r="T44" s="20">
        <v>1.5E-3</v>
      </c>
      <c r="U44" s="20">
        <v>1.6000000000000001E-3</v>
      </c>
      <c r="V44" s="20">
        <v>1.8E-3</v>
      </c>
      <c r="W44" s="20">
        <v>1.6000000000000001E-3</v>
      </c>
    </row>
    <row r="45" spans="1:23" x14ac:dyDescent="0.2">
      <c r="A45" t="s">
        <v>279</v>
      </c>
      <c r="C45" s="42" t="s">
        <v>30</v>
      </c>
      <c r="D45" t="s">
        <v>360</v>
      </c>
      <c r="E45" t="s">
        <v>220</v>
      </c>
      <c r="G45" s="2">
        <v>2</v>
      </c>
      <c r="H45" s="2">
        <v>3</v>
      </c>
      <c r="I45" s="2">
        <v>0</v>
      </c>
      <c r="J45" s="2" t="s">
        <v>222</v>
      </c>
      <c r="K45" s="2">
        <v>2</v>
      </c>
      <c r="L45" s="2">
        <v>1</v>
      </c>
      <c r="M45" s="49">
        <v>2</v>
      </c>
      <c r="N45" s="49">
        <v>3</v>
      </c>
      <c r="O45" s="49">
        <v>5</v>
      </c>
      <c r="P45" s="49">
        <v>8</v>
      </c>
      <c r="Q45" s="49">
        <v>6</v>
      </c>
      <c r="R45" s="49"/>
      <c r="S45" s="44">
        <v>8.0000000000000004E-4</v>
      </c>
      <c r="T45" s="20">
        <v>8.0000000000000004E-4</v>
      </c>
      <c r="U45" s="20">
        <v>1E-3</v>
      </c>
      <c r="V45" s="20">
        <v>1.2999999999999999E-3</v>
      </c>
      <c r="W45" s="20">
        <v>1.1999999999999999E-3</v>
      </c>
    </row>
    <row r="46" spans="1:23" x14ac:dyDescent="0.2">
      <c r="A46" t="s">
        <v>275</v>
      </c>
      <c r="C46" s="42" t="s">
        <v>35</v>
      </c>
      <c r="D46" t="s">
        <v>381</v>
      </c>
      <c r="E46" t="s">
        <v>36</v>
      </c>
      <c r="G46" s="2">
        <v>3</v>
      </c>
      <c r="H46" s="2">
        <v>6</v>
      </c>
      <c r="I46" s="2">
        <v>7</v>
      </c>
      <c r="J46" s="2">
        <v>6</v>
      </c>
      <c r="K46" s="2">
        <v>7</v>
      </c>
      <c r="L46" s="2">
        <v>3</v>
      </c>
      <c r="M46" s="49">
        <v>5</v>
      </c>
      <c r="N46" s="49">
        <v>8</v>
      </c>
      <c r="O46" s="49">
        <v>6</v>
      </c>
      <c r="P46" s="49">
        <v>6</v>
      </c>
      <c r="Q46" s="49">
        <v>6</v>
      </c>
      <c r="R46" s="49"/>
      <c r="S46" s="44">
        <v>4.0000000000000002E-4</v>
      </c>
      <c r="T46" s="20">
        <v>2.9999999999999997E-4</v>
      </c>
      <c r="U46" s="20">
        <v>2.9999999999999997E-4</v>
      </c>
      <c r="V46" s="20">
        <v>2.9999999999999997E-4</v>
      </c>
      <c r="W46" s="20">
        <v>2.9999999999999997E-4</v>
      </c>
    </row>
    <row r="47" spans="1:23" x14ac:dyDescent="0.2">
      <c r="A47" t="s">
        <v>280</v>
      </c>
      <c r="C47" s="42" t="s">
        <v>190</v>
      </c>
      <c r="D47" t="s">
        <v>63</v>
      </c>
      <c r="E47" t="s">
        <v>134</v>
      </c>
      <c r="G47" s="2">
        <v>6</v>
      </c>
      <c r="H47" s="2">
        <v>6</v>
      </c>
      <c r="I47" s="2">
        <v>6</v>
      </c>
      <c r="J47" s="2">
        <v>6</v>
      </c>
      <c r="K47" s="2">
        <v>4</v>
      </c>
      <c r="L47" s="2">
        <v>7</v>
      </c>
      <c r="M47" s="49">
        <v>7</v>
      </c>
      <c r="N47" s="49">
        <v>5</v>
      </c>
      <c r="O47" s="49">
        <v>6</v>
      </c>
      <c r="P47" s="49">
        <v>6</v>
      </c>
      <c r="Q47" s="49">
        <v>6</v>
      </c>
      <c r="R47" s="49"/>
      <c r="S47" s="44">
        <v>6.9999999999999999E-4</v>
      </c>
      <c r="T47" s="20">
        <v>6.9999999999999999E-4</v>
      </c>
      <c r="U47" s="20">
        <v>6.9999999999999999E-4</v>
      </c>
      <c r="V47" s="20">
        <v>1E-3</v>
      </c>
      <c r="W47" s="20">
        <v>8.0000000000000004E-4</v>
      </c>
    </row>
    <row r="48" spans="1:23" x14ac:dyDescent="0.2">
      <c r="A48" t="s">
        <v>274</v>
      </c>
      <c r="C48" s="42" t="s">
        <v>197</v>
      </c>
      <c r="D48" t="s">
        <v>439</v>
      </c>
      <c r="E48" t="s">
        <v>75</v>
      </c>
      <c r="G48" s="2">
        <v>4</v>
      </c>
      <c r="H48" s="2">
        <v>4</v>
      </c>
      <c r="I48" s="2">
        <v>3</v>
      </c>
      <c r="J48" s="2">
        <v>1</v>
      </c>
      <c r="K48" s="2">
        <v>4</v>
      </c>
      <c r="L48" s="2">
        <v>6</v>
      </c>
      <c r="M48" s="49">
        <v>5</v>
      </c>
      <c r="N48" s="49">
        <v>5</v>
      </c>
      <c r="O48" s="49">
        <v>7</v>
      </c>
      <c r="P48" s="49">
        <v>7</v>
      </c>
      <c r="Q48" s="49">
        <v>6</v>
      </c>
      <c r="R48" s="49"/>
      <c r="S48" s="44">
        <v>2.0999999999999999E-3</v>
      </c>
      <c r="T48" s="20">
        <v>1.6999999999999999E-3</v>
      </c>
      <c r="U48" s="20">
        <v>1.5E-3</v>
      </c>
      <c r="V48" s="20">
        <v>1.8E-3</v>
      </c>
      <c r="W48" s="20">
        <v>1.1999999999999999E-3</v>
      </c>
    </row>
    <row r="49" spans="1:23" x14ac:dyDescent="0.2">
      <c r="A49" t="s">
        <v>275</v>
      </c>
      <c r="C49" s="42" t="s">
        <v>202</v>
      </c>
      <c r="D49" t="s">
        <v>286</v>
      </c>
      <c r="E49" t="s">
        <v>123</v>
      </c>
      <c r="G49" s="2" t="s">
        <v>222</v>
      </c>
      <c r="H49" s="2" t="s">
        <v>222</v>
      </c>
      <c r="I49" s="2">
        <v>4</v>
      </c>
      <c r="J49" s="2">
        <v>4</v>
      </c>
      <c r="K49" s="2">
        <v>4</v>
      </c>
      <c r="L49" s="2">
        <v>2</v>
      </c>
      <c r="M49" s="49">
        <v>4</v>
      </c>
      <c r="N49" s="49">
        <v>5</v>
      </c>
      <c r="O49" s="49">
        <v>6</v>
      </c>
      <c r="P49" s="49">
        <v>4</v>
      </c>
      <c r="Q49" s="49">
        <v>6</v>
      </c>
      <c r="R49" s="49"/>
      <c r="S49" s="44">
        <v>8.0000000000000004E-4</v>
      </c>
      <c r="T49" s="20">
        <v>5.9999999999999995E-4</v>
      </c>
      <c r="U49" s="20">
        <v>5.9999999999999995E-4</v>
      </c>
      <c r="V49" s="20">
        <v>8.9999999999999998E-4</v>
      </c>
      <c r="W49" s="20">
        <v>5.0000000000000001E-4</v>
      </c>
    </row>
    <row r="50" spans="1:23" x14ac:dyDescent="0.2">
      <c r="A50" t="s">
        <v>274</v>
      </c>
      <c r="C50" s="42" t="s">
        <v>203</v>
      </c>
      <c r="D50" t="s">
        <v>79</v>
      </c>
      <c r="E50" t="s">
        <v>80</v>
      </c>
      <c r="G50" s="2">
        <v>2</v>
      </c>
      <c r="H50" s="2">
        <v>2</v>
      </c>
      <c r="I50" s="2">
        <v>3</v>
      </c>
      <c r="J50" s="2">
        <v>2</v>
      </c>
      <c r="K50" s="2">
        <v>2</v>
      </c>
      <c r="L50" s="2">
        <v>5</v>
      </c>
      <c r="M50" s="49">
        <v>6</v>
      </c>
      <c r="N50" s="49">
        <v>7</v>
      </c>
      <c r="O50" s="49">
        <v>8</v>
      </c>
      <c r="P50" s="49">
        <v>8</v>
      </c>
      <c r="Q50" s="49">
        <v>6</v>
      </c>
      <c r="R50" s="49"/>
      <c r="S50" s="44">
        <v>1.6999999999999999E-3</v>
      </c>
      <c r="T50" s="20">
        <v>1.8E-3</v>
      </c>
      <c r="U50" s="20">
        <v>1.6000000000000001E-3</v>
      </c>
      <c r="V50" s="20">
        <v>1.6000000000000001E-3</v>
      </c>
      <c r="W50" s="20">
        <v>1E-3</v>
      </c>
    </row>
    <row r="51" spans="1:23" x14ac:dyDescent="0.2">
      <c r="A51" t="s">
        <v>151</v>
      </c>
      <c r="C51" s="42" t="s">
        <v>84</v>
      </c>
      <c r="D51" t="s">
        <v>400</v>
      </c>
      <c r="E51" t="s">
        <v>85</v>
      </c>
      <c r="G51" s="2">
        <v>6</v>
      </c>
      <c r="H51" s="2" t="s">
        <v>222</v>
      </c>
      <c r="I51" s="2">
        <v>2</v>
      </c>
      <c r="J51" s="2">
        <v>3</v>
      </c>
      <c r="K51" s="2">
        <v>3</v>
      </c>
      <c r="L51" s="2">
        <v>3</v>
      </c>
      <c r="M51" s="49">
        <v>3</v>
      </c>
      <c r="N51" s="49">
        <v>4</v>
      </c>
      <c r="O51" s="49">
        <v>4</v>
      </c>
      <c r="P51" s="49">
        <v>4</v>
      </c>
      <c r="Q51" s="49">
        <v>6</v>
      </c>
      <c r="R51" s="49"/>
      <c r="S51" s="44">
        <v>6.9999999999999999E-4</v>
      </c>
      <c r="T51" s="20">
        <v>1E-3</v>
      </c>
      <c r="U51" s="20">
        <v>1E-3</v>
      </c>
      <c r="V51" s="20">
        <v>8.9999999999999998E-4</v>
      </c>
      <c r="W51" s="20">
        <v>6.9999999999999999E-4</v>
      </c>
    </row>
    <row r="52" spans="1:23" x14ac:dyDescent="0.2">
      <c r="A52" t="s">
        <v>151</v>
      </c>
      <c r="C52" s="42" t="s">
        <v>86</v>
      </c>
      <c r="D52" t="s">
        <v>398</v>
      </c>
      <c r="E52" t="s">
        <v>87</v>
      </c>
      <c r="G52" s="2">
        <v>4</v>
      </c>
      <c r="H52" s="2" t="s">
        <v>222</v>
      </c>
      <c r="I52" s="2">
        <v>3</v>
      </c>
      <c r="J52" s="2">
        <v>2</v>
      </c>
      <c r="K52" s="2">
        <v>3</v>
      </c>
      <c r="L52" s="2">
        <v>5</v>
      </c>
      <c r="M52" s="49">
        <v>3</v>
      </c>
      <c r="N52" s="49">
        <v>5</v>
      </c>
      <c r="O52" s="49">
        <v>6</v>
      </c>
      <c r="P52" s="49">
        <v>4</v>
      </c>
      <c r="Q52" s="49">
        <v>6</v>
      </c>
      <c r="R52" s="49"/>
      <c r="S52" s="44">
        <v>1.1999999999999999E-3</v>
      </c>
      <c r="T52" s="20">
        <v>1.4E-3</v>
      </c>
      <c r="U52" s="20">
        <v>1.2999999999999999E-3</v>
      </c>
      <c r="V52" s="20">
        <v>1.1999999999999999E-3</v>
      </c>
      <c r="W52" s="20">
        <v>1E-3</v>
      </c>
    </row>
    <row r="53" spans="1:23" x14ac:dyDescent="0.2">
      <c r="A53" t="s">
        <v>277</v>
      </c>
      <c r="C53" s="42" t="s">
        <v>189</v>
      </c>
      <c r="D53" t="s">
        <v>243</v>
      </c>
      <c r="E53" t="s">
        <v>64</v>
      </c>
      <c r="G53" s="2">
        <v>3</v>
      </c>
      <c r="H53" s="2">
        <v>6</v>
      </c>
      <c r="I53" s="2">
        <v>6</v>
      </c>
      <c r="J53" s="2">
        <v>8</v>
      </c>
      <c r="K53" s="2">
        <v>3</v>
      </c>
      <c r="L53" s="2">
        <v>8</v>
      </c>
      <c r="M53" s="49">
        <v>8</v>
      </c>
      <c r="N53" s="49">
        <v>7</v>
      </c>
      <c r="O53" s="49">
        <v>8</v>
      </c>
      <c r="P53" s="49">
        <v>8</v>
      </c>
      <c r="Q53" s="49">
        <v>6</v>
      </c>
      <c r="R53" s="49"/>
      <c r="S53" s="44">
        <v>1.1999999999999999E-3</v>
      </c>
      <c r="T53" s="20">
        <v>8.9999999999999998E-4</v>
      </c>
      <c r="U53" s="20">
        <v>1.4E-3</v>
      </c>
      <c r="V53" s="20">
        <v>1.8E-3</v>
      </c>
      <c r="W53" s="20">
        <v>1.4E-3</v>
      </c>
    </row>
    <row r="54" spans="1:23" x14ac:dyDescent="0.2">
      <c r="A54" t="s">
        <v>275</v>
      </c>
      <c r="C54" s="42" t="s">
        <v>126</v>
      </c>
      <c r="D54" t="s">
        <v>375</v>
      </c>
      <c r="E54" t="s">
        <v>127</v>
      </c>
      <c r="G54" s="2" t="s">
        <v>222</v>
      </c>
      <c r="H54" s="2" t="s">
        <v>222</v>
      </c>
      <c r="I54" s="2">
        <v>3</v>
      </c>
      <c r="J54" s="2">
        <v>4</v>
      </c>
      <c r="K54" s="2">
        <v>4</v>
      </c>
      <c r="L54" s="2">
        <v>2</v>
      </c>
      <c r="M54" s="49">
        <v>5</v>
      </c>
      <c r="N54" s="49">
        <v>5</v>
      </c>
      <c r="O54" s="49">
        <v>5</v>
      </c>
      <c r="P54" s="49">
        <v>5</v>
      </c>
      <c r="Q54" s="49">
        <v>6</v>
      </c>
      <c r="R54" s="49"/>
      <c r="S54" s="44">
        <v>2.3E-3</v>
      </c>
      <c r="T54" s="20">
        <v>2.3999999999999998E-3</v>
      </c>
      <c r="U54" s="20">
        <v>2.2000000000000001E-3</v>
      </c>
      <c r="V54" s="20">
        <v>2.2000000000000001E-3</v>
      </c>
      <c r="W54" s="20">
        <v>2.3999999999999998E-3</v>
      </c>
    </row>
    <row r="55" spans="1:23" x14ac:dyDescent="0.2">
      <c r="A55" t="s">
        <v>274</v>
      </c>
      <c r="C55" s="42" t="s">
        <v>306</v>
      </c>
      <c r="D55" t="s">
        <v>432</v>
      </c>
      <c r="E55" t="s">
        <v>128</v>
      </c>
      <c r="G55" s="2">
        <v>4</v>
      </c>
      <c r="H55" s="2">
        <v>3</v>
      </c>
      <c r="I55" s="2">
        <v>3</v>
      </c>
      <c r="J55" s="2">
        <v>2</v>
      </c>
      <c r="K55" s="2">
        <v>2</v>
      </c>
      <c r="L55" s="2">
        <v>5</v>
      </c>
      <c r="M55" s="49">
        <v>4</v>
      </c>
      <c r="N55" s="49">
        <v>4</v>
      </c>
      <c r="O55" s="49">
        <v>5</v>
      </c>
      <c r="P55" s="49">
        <v>5</v>
      </c>
      <c r="Q55" s="49">
        <v>6</v>
      </c>
      <c r="R55" s="49"/>
      <c r="S55" s="44" t="s">
        <v>222</v>
      </c>
      <c r="T55" s="20" t="s">
        <v>222</v>
      </c>
      <c r="U55" s="20" t="s">
        <v>222</v>
      </c>
      <c r="V55" s="20" t="s">
        <v>222</v>
      </c>
      <c r="W55" s="20" t="s">
        <v>222</v>
      </c>
    </row>
    <row r="56" spans="1:23" x14ac:dyDescent="0.2">
      <c r="A56" t="s">
        <v>278</v>
      </c>
      <c r="C56" s="42" t="s">
        <v>145</v>
      </c>
      <c r="D56" t="s">
        <v>440</v>
      </c>
      <c r="E56" t="s">
        <v>13</v>
      </c>
      <c r="G56" s="2">
        <v>4</v>
      </c>
      <c r="H56" s="2" t="s">
        <v>222</v>
      </c>
      <c r="I56" s="2">
        <v>4</v>
      </c>
      <c r="J56" s="2">
        <v>3</v>
      </c>
      <c r="K56" s="2">
        <v>3</v>
      </c>
      <c r="L56" s="2">
        <v>4</v>
      </c>
      <c r="M56" s="49">
        <v>3</v>
      </c>
      <c r="N56" s="49">
        <v>4</v>
      </c>
      <c r="O56" s="49">
        <v>4</v>
      </c>
      <c r="P56" s="49">
        <v>5</v>
      </c>
      <c r="Q56" s="49">
        <v>5</v>
      </c>
      <c r="R56" s="49"/>
      <c r="S56" s="44">
        <v>4.4000000000000003E-3</v>
      </c>
      <c r="T56" s="20">
        <v>4.3E-3</v>
      </c>
      <c r="U56" s="20">
        <v>5.1000000000000004E-3</v>
      </c>
      <c r="V56" s="20">
        <v>7.1999999999999998E-3</v>
      </c>
      <c r="W56" s="20">
        <v>4.7000000000000002E-3</v>
      </c>
    </row>
    <row r="57" spans="1:23" x14ac:dyDescent="0.2">
      <c r="A57" t="s">
        <v>278</v>
      </c>
      <c r="C57" s="42" t="s">
        <v>148</v>
      </c>
      <c r="D57" t="s">
        <v>132</v>
      </c>
      <c r="E57" t="s">
        <v>2</v>
      </c>
      <c r="G57" s="2">
        <v>4</v>
      </c>
      <c r="H57" s="2" t="s">
        <v>222</v>
      </c>
      <c r="I57" s="2">
        <v>5</v>
      </c>
      <c r="J57" s="2">
        <v>5</v>
      </c>
      <c r="K57" s="2">
        <v>4</v>
      </c>
      <c r="L57" s="2">
        <v>5</v>
      </c>
      <c r="M57" s="49">
        <v>5</v>
      </c>
      <c r="N57" s="49">
        <v>5</v>
      </c>
      <c r="O57" s="49">
        <v>5</v>
      </c>
      <c r="P57" s="49">
        <v>5</v>
      </c>
      <c r="Q57" s="49">
        <v>5</v>
      </c>
      <c r="R57" s="49"/>
      <c r="S57" s="44">
        <v>1.0999999999999999E-2</v>
      </c>
      <c r="T57" s="20">
        <v>1.26E-2</v>
      </c>
      <c r="U57" s="20">
        <v>1.4999999999999999E-2</v>
      </c>
      <c r="V57" s="20">
        <v>1.6400000000000001E-2</v>
      </c>
      <c r="W57" s="20">
        <v>9.4999999999999998E-3</v>
      </c>
    </row>
    <row r="58" spans="1:23" x14ac:dyDescent="0.2">
      <c r="A58" t="s">
        <v>278</v>
      </c>
      <c r="C58" s="42" t="s">
        <v>150</v>
      </c>
      <c r="D58" t="s">
        <v>441</v>
      </c>
      <c r="E58" t="s">
        <v>221</v>
      </c>
      <c r="G58" s="2">
        <v>4</v>
      </c>
      <c r="H58" s="2" t="s">
        <v>222</v>
      </c>
      <c r="I58" s="2">
        <v>4</v>
      </c>
      <c r="J58" s="2">
        <v>3</v>
      </c>
      <c r="K58" s="2">
        <v>4</v>
      </c>
      <c r="L58" s="2">
        <v>4</v>
      </c>
      <c r="M58" s="49">
        <v>6</v>
      </c>
      <c r="N58" s="49">
        <v>5</v>
      </c>
      <c r="O58" s="49">
        <v>5</v>
      </c>
      <c r="P58" s="49">
        <v>6</v>
      </c>
      <c r="Q58" s="49">
        <v>5</v>
      </c>
      <c r="R58" s="49"/>
      <c r="S58" s="44">
        <v>1.8E-3</v>
      </c>
      <c r="T58" s="20">
        <v>1.6999999999999999E-3</v>
      </c>
      <c r="U58" s="20">
        <v>1.5E-3</v>
      </c>
      <c r="V58" s="20">
        <v>1.6000000000000001E-3</v>
      </c>
      <c r="W58" s="20">
        <v>1E-3</v>
      </c>
    </row>
    <row r="59" spans="1:23" x14ac:dyDescent="0.2">
      <c r="A59" t="s">
        <v>277</v>
      </c>
      <c r="C59" s="42" t="s">
        <v>175</v>
      </c>
      <c r="D59" t="s">
        <v>43</v>
      </c>
      <c r="E59" t="s">
        <v>44</v>
      </c>
      <c r="G59" s="2">
        <v>2</v>
      </c>
      <c r="H59" s="2">
        <v>6</v>
      </c>
      <c r="I59" s="2">
        <v>5</v>
      </c>
      <c r="J59" s="2">
        <v>4</v>
      </c>
      <c r="K59" s="2">
        <v>3</v>
      </c>
      <c r="L59" s="2">
        <v>5</v>
      </c>
      <c r="M59" s="49">
        <v>6</v>
      </c>
      <c r="N59" s="49">
        <v>5</v>
      </c>
      <c r="O59" s="49">
        <v>3</v>
      </c>
      <c r="P59" s="49">
        <v>7</v>
      </c>
      <c r="Q59" s="49">
        <v>5</v>
      </c>
      <c r="R59" s="49"/>
      <c r="S59" s="44">
        <v>1.1000000000000001E-3</v>
      </c>
      <c r="T59" s="20">
        <v>1.1999999999999999E-3</v>
      </c>
      <c r="U59" s="20">
        <v>1.1999999999999999E-3</v>
      </c>
      <c r="V59" s="20">
        <v>1.6999999999999999E-3</v>
      </c>
      <c r="W59" s="20">
        <v>1.1000000000000001E-3</v>
      </c>
    </row>
    <row r="60" spans="1:23" x14ac:dyDescent="0.2">
      <c r="A60" t="s">
        <v>275</v>
      </c>
      <c r="C60" s="42" t="s">
        <v>193</v>
      </c>
      <c r="D60" t="s">
        <v>386</v>
      </c>
      <c r="E60" t="s">
        <v>119</v>
      </c>
      <c r="G60" s="2" t="s">
        <v>222</v>
      </c>
      <c r="H60" s="2" t="s">
        <v>222</v>
      </c>
      <c r="I60" s="2">
        <v>4</v>
      </c>
      <c r="J60" s="2">
        <v>6</v>
      </c>
      <c r="K60" s="2">
        <v>7</v>
      </c>
      <c r="L60" s="2">
        <v>5</v>
      </c>
      <c r="M60" s="49">
        <v>5</v>
      </c>
      <c r="N60" s="49">
        <v>6</v>
      </c>
      <c r="O60" s="49">
        <v>7</v>
      </c>
      <c r="P60" s="49">
        <v>4</v>
      </c>
      <c r="Q60" s="49">
        <v>5</v>
      </c>
      <c r="R60" s="49"/>
      <c r="S60" s="44">
        <v>6.9999999999999999E-4</v>
      </c>
      <c r="T60" s="20">
        <v>8.0000000000000004E-4</v>
      </c>
      <c r="U60" s="20">
        <v>8.9999999999999998E-4</v>
      </c>
      <c r="V60" s="20">
        <v>8.9999999999999998E-4</v>
      </c>
      <c r="W60" s="20">
        <v>5.9999999999999995E-4</v>
      </c>
    </row>
    <row r="61" spans="1:23" x14ac:dyDescent="0.2">
      <c r="A61" t="s">
        <v>274</v>
      </c>
      <c r="C61" s="42" t="s">
        <v>68</v>
      </c>
      <c r="D61" t="s">
        <v>359</v>
      </c>
      <c r="E61" t="s">
        <v>240</v>
      </c>
      <c r="G61" s="2">
        <v>0</v>
      </c>
      <c r="H61" s="2">
        <v>5</v>
      </c>
      <c r="I61" s="2">
        <v>5</v>
      </c>
      <c r="J61" s="2">
        <v>4</v>
      </c>
      <c r="K61" s="2">
        <v>1</v>
      </c>
      <c r="L61" s="2">
        <v>5</v>
      </c>
      <c r="M61" s="49">
        <v>6</v>
      </c>
      <c r="N61" s="49">
        <v>4</v>
      </c>
      <c r="O61" s="49">
        <v>4</v>
      </c>
      <c r="P61" s="49">
        <v>6</v>
      </c>
      <c r="Q61" s="49">
        <v>5</v>
      </c>
      <c r="R61" s="49"/>
      <c r="S61" s="44">
        <v>4.0000000000000002E-4</v>
      </c>
      <c r="T61" s="20">
        <v>1.1000000000000001E-3</v>
      </c>
      <c r="U61" s="20">
        <v>1.1000000000000001E-3</v>
      </c>
      <c r="V61" s="20">
        <v>1.4E-3</v>
      </c>
      <c r="W61" s="20">
        <v>1.2999999999999999E-3</v>
      </c>
    </row>
    <row r="62" spans="1:23" x14ac:dyDescent="0.2">
      <c r="A62" t="s">
        <v>278</v>
      </c>
      <c r="C62" s="42" t="s">
        <v>82</v>
      </c>
      <c r="D62" t="s">
        <v>136</v>
      </c>
      <c r="E62" t="s">
        <v>83</v>
      </c>
      <c r="G62" s="2">
        <v>4</v>
      </c>
      <c r="H62" s="2" t="s">
        <v>222</v>
      </c>
      <c r="I62" s="2">
        <v>3</v>
      </c>
      <c r="J62" s="2">
        <v>2</v>
      </c>
      <c r="K62" s="2">
        <v>2</v>
      </c>
      <c r="L62" s="2">
        <v>3</v>
      </c>
      <c r="M62" s="49">
        <v>4</v>
      </c>
      <c r="N62" s="49">
        <v>4</v>
      </c>
      <c r="O62" s="49">
        <v>3</v>
      </c>
      <c r="P62" s="49">
        <v>2</v>
      </c>
      <c r="Q62" s="49">
        <v>5</v>
      </c>
      <c r="R62" s="49"/>
      <c r="S62" s="44" t="s">
        <v>222</v>
      </c>
      <c r="T62" s="20" t="s">
        <v>222</v>
      </c>
      <c r="U62" s="20" t="s">
        <v>222</v>
      </c>
      <c r="V62" s="20" t="s">
        <v>222</v>
      </c>
      <c r="W62" s="20" t="s">
        <v>222</v>
      </c>
    </row>
    <row r="63" spans="1:23" x14ac:dyDescent="0.2">
      <c r="A63" t="s">
        <v>274</v>
      </c>
      <c r="C63" s="42" t="s">
        <v>209</v>
      </c>
      <c r="D63" t="s">
        <v>244</v>
      </c>
      <c r="E63" t="s">
        <v>91</v>
      </c>
      <c r="G63" s="2">
        <v>2</v>
      </c>
      <c r="H63" s="2">
        <v>4</v>
      </c>
      <c r="I63" s="2">
        <v>4</v>
      </c>
      <c r="J63" s="2">
        <v>1</v>
      </c>
      <c r="K63" s="2">
        <v>2</v>
      </c>
      <c r="L63" s="2">
        <v>1</v>
      </c>
      <c r="M63" s="49">
        <v>2</v>
      </c>
      <c r="N63" s="49">
        <v>4</v>
      </c>
      <c r="O63" s="49">
        <v>5</v>
      </c>
      <c r="P63" s="49">
        <v>5</v>
      </c>
      <c r="Q63" s="49">
        <v>5</v>
      </c>
      <c r="R63" s="49"/>
      <c r="S63" s="44">
        <v>1.1999999999999999E-3</v>
      </c>
      <c r="T63" s="20">
        <v>1.5E-3</v>
      </c>
      <c r="U63" s="20">
        <v>1.6000000000000001E-3</v>
      </c>
      <c r="V63" s="20">
        <v>1.5E-3</v>
      </c>
      <c r="W63" s="20">
        <v>1.1999999999999999E-3</v>
      </c>
    </row>
    <row r="64" spans="1:23" x14ac:dyDescent="0.2">
      <c r="A64" t="s">
        <v>274</v>
      </c>
      <c r="C64" s="42" t="s">
        <v>305</v>
      </c>
      <c r="D64" t="s">
        <v>432</v>
      </c>
      <c r="E64" t="s">
        <v>92</v>
      </c>
      <c r="G64" s="2">
        <v>4</v>
      </c>
      <c r="H64" s="2">
        <v>3</v>
      </c>
      <c r="I64" s="2">
        <v>3</v>
      </c>
      <c r="J64" s="2">
        <v>2</v>
      </c>
      <c r="K64" s="2">
        <v>3</v>
      </c>
      <c r="L64" s="2">
        <v>3</v>
      </c>
      <c r="M64" s="49">
        <v>5</v>
      </c>
      <c r="N64" s="49">
        <v>4</v>
      </c>
      <c r="O64" s="49">
        <v>5</v>
      </c>
      <c r="P64" s="49">
        <v>7</v>
      </c>
      <c r="Q64" s="49">
        <v>5</v>
      </c>
      <c r="R64" s="49"/>
      <c r="S64" s="44" t="s">
        <v>222</v>
      </c>
      <c r="T64" s="20" t="s">
        <v>222</v>
      </c>
      <c r="U64" s="20" t="s">
        <v>222</v>
      </c>
      <c r="V64" s="20" t="s">
        <v>222</v>
      </c>
      <c r="W64" s="20" t="s">
        <v>222</v>
      </c>
    </row>
    <row r="65" spans="1:23" x14ac:dyDescent="0.2">
      <c r="A65" t="s">
        <v>277</v>
      </c>
      <c r="C65" s="42" t="s">
        <v>211</v>
      </c>
      <c r="D65" t="s">
        <v>137</v>
      </c>
      <c r="E65" t="s">
        <v>138</v>
      </c>
      <c r="G65" s="2" t="s">
        <v>222</v>
      </c>
      <c r="H65" s="2">
        <v>7</v>
      </c>
      <c r="I65" s="2">
        <v>5</v>
      </c>
      <c r="J65" s="2">
        <v>5</v>
      </c>
      <c r="K65" s="2">
        <v>2</v>
      </c>
      <c r="L65" s="2">
        <v>3</v>
      </c>
      <c r="M65" s="49">
        <v>4</v>
      </c>
      <c r="N65" s="49">
        <v>2</v>
      </c>
      <c r="O65" s="49">
        <v>6</v>
      </c>
      <c r="P65" s="49">
        <v>6</v>
      </c>
      <c r="Q65" s="49">
        <v>5</v>
      </c>
      <c r="R65" s="49"/>
      <c r="S65" s="44">
        <v>8.0000000000000004E-4</v>
      </c>
      <c r="T65" s="20">
        <v>1.1999999999999999E-3</v>
      </c>
      <c r="U65" s="20">
        <v>1.1000000000000001E-3</v>
      </c>
      <c r="V65" s="20">
        <v>8.9999999999999998E-4</v>
      </c>
      <c r="W65" s="20">
        <v>8.0000000000000004E-4</v>
      </c>
    </row>
    <row r="66" spans="1:23" x14ac:dyDescent="0.2">
      <c r="A66" t="s">
        <v>151</v>
      </c>
      <c r="C66" s="42" t="s">
        <v>93</v>
      </c>
      <c r="D66" t="s">
        <v>399</v>
      </c>
      <c r="E66" t="s">
        <v>94</v>
      </c>
      <c r="G66" s="2">
        <v>3</v>
      </c>
      <c r="H66" s="2" t="s">
        <v>222</v>
      </c>
      <c r="I66" s="2">
        <v>2</v>
      </c>
      <c r="J66" s="2">
        <v>3</v>
      </c>
      <c r="K66" s="2">
        <v>4</v>
      </c>
      <c r="L66" s="2">
        <v>5</v>
      </c>
      <c r="M66" s="49">
        <v>3</v>
      </c>
      <c r="N66" s="49">
        <v>5</v>
      </c>
      <c r="O66" s="49">
        <v>5</v>
      </c>
      <c r="P66" s="49">
        <v>4</v>
      </c>
      <c r="Q66" s="49">
        <v>5</v>
      </c>
      <c r="R66" s="49"/>
      <c r="S66" s="44">
        <v>6.9999999999999999E-4</v>
      </c>
      <c r="T66" s="20">
        <v>8.9999999999999998E-4</v>
      </c>
      <c r="U66" s="20">
        <v>1.1000000000000001E-3</v>
      </c>
      <c r="V66" s="20">
        <v>1.1000000000000001E-3</v>
      </c>
      <c r="W66" s="20">
        <v>8.9999999999999998E-4</v>
      </c>
    </row>
    <row r="67" spans="1:23" x14ac:dyDescent="0.2">
      <c r="A67" t="s">
        <v>278</v>
      </c>
      <c r="C67" s="42" t="s">
        <v>149</v>
      </c>
      <c r="D67" t="s">
        <v>435</v>
      </c>
      <c r="E67" t="s">
        <v>15</v>
      </c>
      <c r="G67" s="2">
        <v>3</v>
      </c>
      <c r="H67" s="2" t="s">
        <v>222</v>
      </c>
      <c r="I67" s="2">
        <v>4</v>
      </c>
      <c r="J67" s="2">
        <v>3</v>
      </c>
      <c r="K67" s="2">
        <v>2</v>
      </c>
      <c r="L67" s="2">
        <v>3</v>
      </c>
      <c r="M67" s="49">
        <v>4</v>
      </c>
      <c r="N67" s="49">
        <v>5</v>
      </c>
      <c r="O67" s="49">
        <v>5</v>
      </c>
      <c r="P67" s="49">
        <v>5</v>
      </c>
      <c r="Q67" s="49">
        <v>4</v>
      </c>
      <c r="R67" s="49"/>
      <c r="S67" s="44">
        <v>5.7000000000000002E-3</v>
      </c>
      <c r="T67" s="20">
        <v>5.4000000000000003E-3</v>
      </c>
      <c r="U67" s="20">
        <v>4.4999999999999997E-3</v>
      </c>
      <c r="V67" s="20">
        <v>4.0000000000000001E-3</v>
      </c>
      <c r="W67" s="20">
        <v>3.0999999999999999E-3</v>
      </c>
    </row>
    <row r="68" spans="1:23" x14ac:dyDescent="0.2">
      <c r="A68" t="s">
        <v>275</v>
      </c>
      <c r="C68" s="42" t="s">
        <v>99</v>
      </c>
      <c r="D68" t="s">
        <v>387</v>
      </c>
      <c r="E68" t="s">
        <v>100</v>
      </c>
      <c r="G68" s="2" t="s">
        <v>222</v>
      </c>
      <c r="H68" s="2">
        <v>8</v>
      </c>
      <c r="I68" s="2">
        <v>6</v>
      </c>
      <c r="J68" s="2">
        <v>6</v>
      </c>
      <c r="K68" s="2">
        <v>3</v>
      </c>
      <c r="L68" s="2">
        <v>4</v>
      </c>
      <c r="M68" s="49">
        <v>4</v>
      </c>
      <c r="N68" s="49">
        <v>4</v>
      </c>
      <c r="O68" s="49">
        <v>6</v>
      </c>
      <c r="P68" s="49">
        <v>8</v>
      </c>
      <c r="Q68" s="49">
        <v>4</v>
      </c>
      <c r="R68" s="49"/>
      <c r="S68" s="44">
        <v>1.1000000000000001E-3</v>
      </c>
      <c r="T68" s="20">
        <v>1.1000000000000001E-3</v>
      </c>
      <c r="U68" s="20">
        <v>1.4E-3</v>
      </c>
      <c r="V68" s="20">
        <v>1.8E-3</v>
      </c>
      <c r="W68" s="20">
        <v>1E-3</v>
      </c>
    </row>
    <row r="69" spans="1:23" x14ac:dyDescent="0.2">
      <c r="A69" t="s">
        <v>275</v>
      </c>
      <c r="C69" s="42" t="s">
        <v>162</v>
      </c>
      <c r="D69" t="s">
        <v>105</v>
      </c>
      <c r="E69" t="s">
        <v>106</v>
      </c>
      <c r="G69" s="2" t="s">
        <v>222</v>
      </c>
      <c r="H69" s="2">
        <v>7</v>
      </c>
      <c r="I69" s="2">
        <v>6</v>
      </c>
      <c r="J69" s="2">
        <v>7</v>
      </c>
      <c r="K69" s="2">
        <v>6</v>
      </c>
      <c r="L69" s="2">
        <v>6</v>
      </c>
      <c r="M69" s="49">
        <v>2</v>
      </c>
      <c r="N69" s="49">
        <v>2</v>
      </c>
      <c r="O69" s="49">
        <v>7</v>
      </c>
      <c r="P69" s="49">
        <v>3</v>
      </c>
      <c r="Q69" s="49">
        <v>4</v>
      </c>
      <c r="R69" s="49"/>
      <c r="S69" s="44">
        <v>2.3999999999999998E-3</v>
      </c>
      <c r="T69" s="20">
        <v>2.5000000000000001E-3</v>
      </c>
      <c r="U69" s="20">
        <v>2E-3</v>
      </c>
      <c r="V69" s="20">
        <v>2.2000000000000001E-3</v>
      </c>
      <c r="W69" s="20">
        <v>1.4E-3</v>
      </c>
    </row>
    <row r="70" spans="1:23" x14ac:dyDescent="0.2">
      <c r="A70" t="s">
        <v>151</v>
      </c>
      <c r="C70" s="42" t="s">
        <v>258</v>
      </c>
      <c r="D70" t="s">
        <v>301</v>
      </c>
      <c r="E70" t="s">
        <v>259</v>
      </c>
      <c r="G70" s="2" t="s">
        <v>222</v>
      </c>
      <c r="H70" s="2" t="s">
        <v>222</v>
      </c>
      <c r="I70" s="2" t="s">
        <v>222</v>
      </c>
      <c r="J70" s="2" t="s">
        <v>222</v>
      </c>
      <c r="K70" s="2" t="s">
        <v>222</v>
      </c>
      <c r="L70" s="2">
        <v>5</v>
      </c>
      <c r="M70" s="49">
        <v>4</v>
      </c>
      <c r="N70" s="49">
        <v>6</v>
      </c>
      <c r="O70" s="49">
        <v>6</v>
      </c>
      <c r="P70" s="49">
        <v>5</v>
      </c>
      <c r="Q70" s="49">
        <v>4</v>
      </c>
      <c r="R70" s="49"/>
      <c r="S70" s="44" t="s">
        <v>222</v>
      </c>
      <c r="T70" s="20" t="s">
        <v>222</v>
      </c>
      <c r="U70" s="20" t="s">
        <v>222</v>
      </c>
      <c r="V70" s="20" t="s">
        <v>222</v>
      </c>
      <c r="W70" s="20" t="s">
        <v>222</v>
      </c>
    </row>
    <row r="71" spans="1:23" x14ac:dyDescent="0.2">
      <c r="A71" t="s">
        <v>277</v>
      </c>
      <c r="C71" s="42" t="s">
        <v>179</v>
      </c>
      <c r="D71" t="s">
        <v>17</v>
      </c>
      <c r="E71" t="s">
        <v>133</v>
      </c>
      <c r="G71" s="2">
        <v>6</v>
      </c>
      <c r="H71" s="2">
        <v>7</v>
      </c>
      <c r="I71" s="2">
        <v>5</v>
      </c>
      <c r="J71" s="2">
        <v>4</v>
      </c>
      <c r="K71" s="2">
        <v>4</v>
      </c>
      <c r="L71" s="2">
        <v>6</v>
      </c>
      <c r="M71" s="49">
        <v>6</v>
      </c>
      <c r="N71" s="49">
        <v>5</v>
      </c>
      <c r="O71" s="49">
        <v>4</v>
      </c>
      <c r="P71" s="49">
        <v>5</v>
      </c>
      <c r="Q71" s="49">
        <v>4</v>
      </c>
      <c r="R71" s="49"/>
      <c r="S71" s="44">
        <v>1.4E-3</v>
      </c>
      <c r="T71" s="20">
        <v>1.8E-3</v>
      </c>
      <c r="U71" s="20">
        <v>1.6000000000000001E-3</v>
      </c>
      <c r="V71" s="20">
        <v>1.6999999999999999E-3</v>
      </c>
      <c r="W71" s="20">
        <v>1.6000000000000001E-3</v>
      </c>
    </row>
    <row r="72" spans="1:23" x14ac:dyDescent="0.2">
      <c r="A72" t="s">
        <v>276</v>
      </c>
      <c r="C72" s="42" t="s">
        <v>186</v>
      </c>
      <c r="D72" t="s">
        <v>438</v>
      </c>
      <c r="E72" t="s">
        <v>260</v>
      </c>
      <c r="G72" s="2">
        <v>3</v>
      </c>
      <c r="H72" s="2">
        <v>4</v>
      </c>
      <c r="I72" s="2">
        <v>4</v>
      </c>
      <c r="J72" s="2">
        <v>4</v>
      </c>
      <c r="K72" s="2">
        <v>4</v>
      </c>
      <c r="L72" s="2">
        <v>3</v>
      </c>
      <c r="M72" s="49">
        <v>3</v>
      </c>
      <c r="N72" s="49">
        <v>3</v>
      </c>
      <c r="O72" s="49">
        <v>3</v>
      </c>
      <c r="P72" s="49">
        <v>4</v>
      </c>
      <c r="Q72" s="49">
        <v>4</v>
      </c>
      <c r="R72" s="49"/>
      <c r="S72" s="44" t="s">
        <v>222</v>
      </c>
      <c r="T72" s="20" t="s">
        <v>222</v>
      </c>
      <c r="U72" s="20" t="s">
        <v>222</v>
      </c>
      <c r="V72" s="20" t="s">
        <v>222</v>
      </c>
      <c r="W72" s="20" t="s">
        <v>222</v>
      </c>
    </row>
    <row r="73" spans="1:23" x14ac:dyDescent="0.2">
      <c r="A73" t="s">
        <v>276</v>
      </c>
      <c r="C73" s="42" t="s">
        <v>187</v>
      </c>
      <c r="D73" t="s">
        <v>443</v>
      </c>
      <c r="E73" t="s">
        <v>261</v>
      </c>
      <c r="G73" s="2">
        <v>2</v>
      </c>
      <c r="H73" s="2">
        <v>4</v>
      </c>
      <c r="I73" s="2">
        <v>5</v>
      </c>
      <c r="J73" s="2">
        <v>3</v>
      </c>
      <c r="K73" s="2">
        <v>3</v>
      </c>
      <c r="L73" s="2">
        <v>3</v>
      </c>
      <c r="M73" s="49">
        <v>4</v>
      </c>
      <c r="N73" s="49">
        <v>4</v>
      </c>
      <c r="O73" s="49">
        <v>2</v>
      </c>
      <c r="P73" s="49">
        <v>5</v>
      </c>
      <c r="Q73" s="49">
        <v>4</v>
      </c>
      <c r="R73" s="49"/>
      <c r="S73" s="44" t="s">
        <v>222</v>
      </c>
      <c r="T73" s="20" t="s">
        <v>222</v>
      </c>
      <c r="U73" s="20" t="s">
        <v>222</v>
      </c>
      <c r="V73" s="20" t="s">
        <v>222</v>
      </c>
      <c r="W73" s="20" t="s">
        <v>222</v>
      </c>
    </row>
    <row r="74" spans="1:23" x14ac:dyDescent="0.2">
      <c r="A74" t="s">
        <v>276</v>
      </c>
      <c r="C74" s="42" t="s">
        <v>192</v>
      </c>
      <c r="D74" t="s">
        <v>67</v>
      </c>
      <c r="E74" t="s">
        <v>67</v>
      </c>
      <c r="G74" s="2">
        <v>2</v>
      </c>
      <c r="H74" s="2">
        <v>4</v>
      </c>
      <c r="I74" s="2">
        <v>4</v>
      </c>
      <c r="J74" s="2">
        <v>4</v>
      </c>
      <c r="K74" s="2">
        <v>4</v>
      </c>
      <c r="L74" s="2">
        <v>4</v>
      </c>
      <c r="M74" s="49">
        <v>3</v>
      </c>
      <c r="N74" s="49">
        <v>3</v>
      </c>
      <c r="O74" s="49">
        <v>3</v>
      </c>
      <c r="P74" s="49">
        <v>3</v>
      </c>
      <c r="Q74" s="49">
        <v>4</v>
      </c>
      <c r="R74" s="49"/>
      <c r="S74" s="44" t="s">
        <v>222</v>
      </c>
      <c r="T74" s="20" t="s">
        <v>222</v>
      </c>
      <c r="U74" s="20" t="s">
        <v>222</v>
      </c>
      <c r="V74" s="20" t="s">
        <v>222</v>
      </c>
      <c r="W74" s="20" t="s">
        <v>222</v>
      </c>
    </row>
    <row r="75" spans="1:23" x14ac:dyDescent="0.2">
      <c r="A75" t="s">
        <v>278</v>
      </c>
      <c r="C75" s="42" t="s">
        <v>195</v>
      </c>
      <c r="D75" t="s">
        <v>436</v>
      </c>
      <c r="E75" t="s">
        <v>72</v>
      </c>
      <c r="G75" s="2">
        <v>4</v>
      </c>
      <c r="H75" s="2" t="s">
        <v>222</v>
      </c>
      <c r="I75" s="2">
        <v>4</v>
      </c>
      <c r="J75" s="2">
        <v>2</v>
      </c>
      <c r="K75" s="2">
        <v>3</v>
      </c>
      <c r="L75" s="2">
        <v>2</v>
      </c>
      <c r="M75" s="49">
        <v>2</v>
      </c>
      <c r="N75" s="49">
        <v>6</v>
      </c>
      <c r="O75" s="49">
        <v>4</v>
      </c>
      <c r="P75" s="49">
        <v>5</v>
      </c>
      <c r="Q75" s="49">
        <v>4</v>
      </c>
      <c r="R75" s="49"/>
      <c r="S75" s="44">
        <v>4.5900000000000003E-2</v>
      </c>
      <c r="T75" s="20">
        <v>4.0899999999999999E-2</v>
      </c>
      <c r="U75" s="20">
        <v>3.6299999999999999E-2</v>
      </c>
      <c r="V75" s="20">
        <v>2.7199999999999998E-2</v>
      </c>
      <c r="W75" s="20">
        <v>1.8700000000000001E-2</v>
      </c>
    </row>
    <row r="76" spans="1:23" x14ac:dyDescent="0.2">
      <c r="A76" t="s">
        <v>280</v>
      </c>
      <c r="C76" s="42" t="s">
        <v>198</v>
      </c>
      <c r="D76" t="s">
        <v>121</v>
      </c>
      <c r="E76" t="s">
        <v>121</v>
      </c>
      <c r="G76" s="2">
        <v>2</v>
      </c>
      <c r="H76" s="2">
        <v>2</v>
      </c>
      <c r="I76" s="2">
        <v>2</v>
      </c>
      <c r="J76" s="2">
        <v>0</v>
      </c>
      <c r="K76" s="2">
        <v>2</v>
      </c>
      <c r="L76" s="2">
        <v>2</v>
      </c>
      <c r="M76" s="49">
        <v>3</v>
      </c>
      <c r="N76" s="49">
        <v>2</v>
      </c>
      <c r="O76" s="49">
        <v>3</v>
      </c>
      <c r="P76" s="49">
        <v>3</v>
      </c>
      <c r="Q76" s="49">
        <v>4</v>
      </c>
      <c r="R76" s="49"/>
      <c r="S76" s="44">
        <v>8.9999999999999998E-4</v>
      </c>
      <c r="T76" s="20">
        <v>1.1000000000000001E-3</v>
      </c>
      <c r="U76" s="20">
        <v>1.4E-3</v>
      </c>
      <c r="V76" s="20">
        <v>1.5E-3</v>
      </c>
      <c r="W76" s="20">
        <v>1.6000000000000001E-3</v>
      </c>
    </row>
    <row r="77" spans="1:23" x14ac:dyDescent="0.2">
      <c r="A77" t="s">
        <v>276</v>
      </c>
      <c r="C77" s="46" t="s">
        <v>199</v>
      </c>
      <c r="D77" t="s">
        <v>76</v>
      </c>
      <c r="E77" t="s">
        <v>76</v>
      </c>
      <c r="G77" s="2">
        <v>2</v>
      </c>
      <c r="H77" s="2">
        <v>3</v>
      </c>
      <c r="I77" s="2">
        <v>3</v>
      </c>
      <c r="J77" s="2">
        <v>2</v>
      </c>
      <c r="K77" s="2">
        <v>2</v>
      </c>
      <c r="L77" s="2">
        <v>2</v>
      </c>
      <c r="M77" s="49">
        <v>3</v>
      </c>
      <c r="N77" s="49">
        <v>2</v>
      </c>
      <c r="O77" s="49">
        <v>3</v>
      </c>
      <c r="P77" s="49">
        <v>3</v>
      </c>
      <c r="Q77" s="49">
        <v>4</v>
      </c>
      <c r="R77" s="49"/>
      <c r="S77" s="44">
        <v>5.9999999999999995E-4</v>
      </c>
      <c r="T77" s="20">
        <v>6.9999999999999999E-4</v>
      </c>
      <c r="U77" s="20">
        <v>6.9999999999999999E-4</v>
      </c>
      <c r="V77" s="20">
        <v>5.0000000000000001E-4</v>
      </c>
      <c r="W77" s="20">
        <v>5.9999999999999995E-4</v>
      </c>
    </row>
    <row r="78" spans="1:23" x14ac:dyDescent="0.2">
      <c r="A78" t="s">
        <v>277</v>
      </c>
      <c r="C78" s="42" t="s">
        <v>200</v>
      </c>
      <c r="D78" t="s">
        <v>135</v>
      </c>
      <c r="E78" t="s">
        <v>34</v>
      </c>
      <c r="G78" s="2">
        <v>2</v>
      </c>
      <c r="H78" s="2">
        <v>4</v>
      </c>
      <c r="I78" s="2">
        <v>2</v>
      </c>
      <c r="J78" s="2">
        <v>6</v>
      </c>
      <c r="K78" s="2">
        <v>3</v>
      </c>
      <c r="L78" s="2">
        <v>2</v>
      </c>
      <c r="M78" s="49">
        <v>5</v>
      </c>
      <c r="N78" s="49">
        <v>2</v>
      </c>
      <c r="O78" s="49">
        <v>4</v>
      </c>
      <c r="P78" s="49">
        <v>6</v>
      </c>
      <c r="Q78" s="49">
        <v>4</v>
      </c>
      <c r="R78" s="49"/>
      <c r="S78" s="44">
        <v>1.1000000000000001E-3</v>
      </c>
      <c r="T78" s="20">
        <v>8.9999999999999998E-4</v>
      </c>
      <c r="U78" s="20">
        <v>1.4E-3</v>
      </c>
      <c r="V78" s="20">
        <v>1.8E-3</v>
      </c>
      <c r="W78" s="20">
        <v>1.1000000000000001E-3</v>
      </c>
    </row>
    <row r="79" spans="1:23" x14ac:dyDescent="0.2">
      <c r="A79" t="s">
        <v>276</v>
      </c>
      <c r="C79" s="42" t="s">
        <v>207</v>
      </c>
      <c r="D79" t="s">
        <v>89</v>
      </c>
      <c r="E79" t="s">
        <v>89</v>
      </c>
      <c r="G79" s="2">
        <v>0</v>
      </c>
      <c r="H79" s="2">
        <v>3</v>
      </c>
      <c r="I79" s="2">
        <v>4</v>
      </c>
      <c r="J79" s="2">
        <v>3</v>
      </c>
      <c r="K79" s="2">
        <v>3</v>
      </c>
      <c r="L79" s="2">
        <v>2</v>
      </c>
      <c r="M79" s="49">
        <v>3</v>
      </c>
      <c r="N79" s="49">
        <v>3</v>
      </c>
      <c r="O79" s="49">
        <v>3</v>
      </c>
      <c r="P79" s="49">
        <v>3</v>
      </c>
      <c r="Q79" s="49">
        <v>4</v>
      </c>
      <c r="R79" s="49"/>
      <c r="S79" s="44">
        <v>4.0000000000000002E-4</v>
      </c>
      <c r="T79" s="20">
        <v>6.9999999999999999E-4</v>
      </c>
      <c r="U79" s="20">
        <v>6.9999999999999999E-4</v>
      </c>
      <c r="V79" s="20">
        <v>5.9999999999999995E-4</v>
      </c>
      <c r="W79" s="20">
        <v>5.0000000000000001E-4</v>
      </c>
    </row>
    <row r="80" spans="1:23" x14ac:dyDescent="0.2">
      <c r="A80" t="s">
        <v>275</v>
      </c>
      <c r="C80" s="42" t="s">
        <v>284</v>
      </c>
      <c r="D80" t="s">
        <v>97</v>
      </c>
      <c r="E80" t="s">
        <v>98</v>
      </c>
      <c r="G80" s="2" t="s">
        <v>222</v>
      </c>
      <c r="H80" s="2" t="s">
        <v>222</v>
      </c>
      <c r="I80" s="2">
        <v>7</v>
      </c>
      <c r="J80" s="2">
        <v>6</v>
      </c>
      <c r="K80" s="2">
        <v>6</v>
      </c>
      <c r="L80" s="2">
        <v>3</v>
      </c>
      <c r="M80" s="49">
        <v>5</v>
      </c>
      <c r="N80" s="49">
        <v>4</v>
      </c>
      <c r="O80" s="49">
        <v>3</v>
      </c>
      <c r="P80" s="49">
        <v>4</v>
      </c>
      <c r="Q80" s="49">
        <v>3</v>
      </c>
      <c r="R80" s="49"/>
      <c r="S80" s="44">
        <v>1.1999999999999999E-3</v>
      </c>
      <c r="T80" s="20">
        <v>1.1000000000000001E-3</v>
      </c>
      <c r="U80" s="20">
        <v>1.1000000000000001E-3</v>
      </c>
      <c r="V80" s="20">
        <v>1.4E-3</v>
      </c>
      <c r="W80" s="20">
        <v>1.5E-3</v>
      </c>
    </row>
    <row r="81" spans="1:23" x14ac:dyDescent="0.2">
      <c r="A81" t="s">
        <v>276</v>
      </c>
      <c r="C81" s="42" t="s">
        <v>153</v>
      </c>
      <c r="D81" t="s">
        <v>5</v>
      </c>
      <c r="E81" t="s">
        <v>5</v>
      </c>
      <c r="G81" s="2">
        <v>2</v>
      </c>
      <c r="H81" s="2">
        <v>3</v>
      </c>
      <c r="I81" s="2">
        <v>2</v>
      </c>
      <c r="J81" s="2">
        <v>3</v>
      </c>
      <c r="K81" s="2">
        <v>3</v>
      </c>
      <c r="L81" s="2">
        <v>2</v>
      </c>
      <c r="M81" s="49">
        <v>3</v>
      </c>
      <c r="N81" s="49">
        <v>3</v>
      </c>
      <c r="O81" s="49">
        <v>3</v>
      </c>
      <c r="P81" s="49">
        <v>3</v>
      </c>
      <c r="Q81" s="49">
        <v>3</v>
      </c>
      <c r="R81" s="49"/>
      <c r="S81" s="44">
        <v>6.9999999999999999E-4</v>
      </c>
      <c r="T81" s="20">
        <v>1.1000000000000001E-3</v>
      </c>
      <c r="U81" s="20">
        <v>1.1999999999999999E-3</v>
      </c>
      <c r="V81" s="20">
        <v>8.9999999999999998E-4</v>
      </c>
      <c r="W81" s="20">
        <v>1.1000000000000001E-3</v>
      </c>
    </row>
    <row r="82" spans="1:23" x14ac:dyDescent="0.2">
      <c r="A82" t="s">
        <v>276</v>
      </c>
      <c r="C82" s="42" t="s">
        <v>155</v>
      </c>
      <c r="D82" t="s">
        <v>7</v>
      </c>
      <c r="E82" t="s">
        <v>7</v>
      </c>
      <c r="G82" s="2">
        <v>1</v>
      </c>
      <c r="H82" s="2">
        <v>2</v>
      </c>
      <c r="I82" s="2">
        <v>2</v>
      </c>
      <c r="J82" s="2">
        <v>3</v>
      </c>
      <c r="K82" s="2">
        <v>3</v>
      </c>
      <c r="L82" s="2">
        <v>2</v>
      </c>
      <c r="M82" s="49">
        <v>2</v>
      </c>
      <c r="N82" s="49">
        <v>2</v>
      </c>
      <c r="O82" s="49">
        <v>2</v>
      </c>
      <c r="P82" s="49">
        <v>3</v>
      </c>
      <c r="Q82" s="49">
        <v>3</v>
      </c>
      <c r="R82" s="49"/>
      <c r="S82" s="44">
        <v>1.1000000000000001E-3</v>
      </c>
      <c r="T82" s="20">
        <v>1.6000000000000001E-3</v>
      </c>
      <c r="U82" s="20">
        <v>1.8E-3</v>
      </c>
      <c r="V82" s="20">
        <v>1.6000000000000001E-3</v>
      </c>
      <c r="W82" s="20">
        <v>1.9E-3</v>
      </c>
    </row>
    <row r="83" spans="1:23" x14ac:dyDescent="0.2">
      <c r="A83" t="s">
        <v>276</v>
      </c>
      <c r="C83" s="42" t="s">
        <v>157</v>
      </c>
      <c r="D83" t="s">
        <v>9</v>
      </c>
      <c r="E83" t="s">
        <v>9</v>
      </c>
      <c r="G83" s="2">
        <v>1</v>
      </c>
      <c r="H83" s="2">
        <v>3</v>
      </c>
      <c r="I83" s="2">
        <v>2</v>
      </c>
      <c r="J83" s="2">
        <v>2</v>
      </c>
      <c r="K83" s="2">
        <v>2</v>
      </c>
      <c r="L83" s="2">
        <v>1</v>
      </c>
      <c r="M83" s="49">
        <v>3</v>
      </c>
      <c r="N83" s="49">
        <v>2</v>
      </c>
      <c r="O83" s="49">
        <v>2</v>
      </c>
      <c r="P83" s="49">
        <v>3</v>
      </c>
      <c r="Q83" s="49">
        <v>3</v>
      </c>
      <c r="R83" s="49"/>
      <c r="S83" s="44">
        <v>1.9E-3</v>
      </c>
      <c r="T83" s="20">
        <v>2.0999999999999999E-3</v>
      </c>
      <c r="U83" s="20">
        <v>2.3E-3</v>
      </c>
      <c r="V83" s="20">
        <v>2.8E-3</v>
      </c>
      <c r="W83" s="20">
        <v>1.9E-3</v>
      </c>
    </row>
    <row r="84" spans="1:23" x14ac:dyDescent="0.2">
      <c r="A84" t="s">
        <v>276</v>
      </c>
      <c r="C84" s="42" t="s">
        <v>165</v>
      </c>
      <c r="D84" t="s">
        <v>25</v>
      </c>
      <c r="E84" t="s">
        <v>25</v>
      </c>
      <c r="G84" s="2">
        <v>0</v>
      </c>
      <c r="H84" s="2">
        <v>4</v>
      </c>
      <c r="I84" s="2">
        <v>4</v>
      </c>
      <c r="J84" s="2">
        <v>3</v>
      </c>
      <c r="K84" s="2">
        <v>1</v>
      </c>
      <c r="L84" s="2">
        <v>2</v>
      </c>
      <c r="M84" s="49">
        <v>2</v>
      </c>
      <c r="N84" s="49">
        <v>3</v>
      </c>
      <c r="O84" s="49">
        <v>3</v>
      </c>
      <c r="P84" s="49">
        <v>2</v>
      </c>
      <c r="Q84" s="49">
        <v>3</v>
      </c>
      <c r="R84" s="49"/>
      <c r="S84" s="44">
        <v>5.0000000000000001E-4</v>
      </c>
      <c r="T84" s="20">
        <v>4.0000000000000002E-4</v>
      </c>
      <c r="U84" s="20">
        <v>4.0000000000000002E-4</v>
      </c>
      <c r="V84" s="20">
        <v>5.9999999999999995E-4</v>
      </c>
      <c r="W84" s="20">
        <v>2.9999999999999997E-4</v>
      </c>
    </row>
    <row r="85" spans="1:23" x14ac:dyDescent="0.2">
      <c r="A85" t="s">
        <v>276</v>
      </c>
      <c r="C85" s="42" t="s">
        <v>166</v>
      </c>
      <c r="D85" t="s">
        <v>26</v>
      </c>
      <c r="E85" t="s">
        <v>26</v>
      </c>
      <c r="G85" s="2">
        <v>2</v>
      </c>
      <c r="H85" s="2">
        <v>4</v>
      </c>
      <c r="I85" s="2">
        <v>2</v>
      </c>
      <c r="J85" s="2">
        <v>2</v>
      </c>
      <c r="K85" s="2">
        <v>3</v>
      </c>
      <c r="L85" s="2">
        <v>2</v>
      </c>
      <c r="M85" s="49">
        <v>1</v>
      </c>
      <c r="N85" s="49">
        <v>3</v>
      </c>
      <c r="O85" s="49">
        <v>3</v>
      </c>
      <c r="P85" s="49">
        <v>3</v>
      </c>
      <c r="Q85" s="49">
        <v>3</v>
      </c>
      <c r="R85" s="49"/>
      <c r="S85" s="44">
        <v>8.9999999999999998E-4</v>
      </c>
      <c r="T85" s="20">
        <v>2.3999999999999998E-3</v>
      </c>
      <c r="U85" s="20">
        <v>2.8999999999999998E-3</v>
      </c>
      <c r="V85" s="20">
        <v>1.9E-3</v>
      </c>
      <c r="W85" s="20">
        <v>1.4E-3</v>
      </c>
    </row>
    <row r="86" spans="1:23" x14ac:dyDescent="0.2">
      <c r="A86" t="s">
        <v>276</v>
      </c>
      <c r="C86" s="42" t="s">
        <v>168</v>
      </c>
      <c r="D86" t="s">
        <v>28</v>
      </c>
      <c r="E86" t="s">
        <v>28</v>
      </c>
      <c r="G86" s="2">
        <v>1</v>
      </c>
      <c r="H86" s="2">
        <v>5</v>
      </c>
      <c r="I86" s="2">
        <v>3</v>
      </c>
      <c r="J86" s="2">
        <v>3</v>
      </c>
      <c r="K86" s="2">
        <v>3</v>
      </c>
      <c r="L86" s="2">
        <v>4</v>
      </c>
      <c r="M86" s="49">
        <v>2</v>
      </c>
      <c r="N86" s="49">
        <v>2</v>
      </c>
      <c r="O86" s="49">
        <v>3</v>
      </c>
      <c r="P86" s="49">
        <v>5</v>
      </c>
      <c r="Q86" s="49">
        <v>3</v>
      </c>
      <c r="R86" s="49"/>
      <c r="S86" s="44">
        <v>6.9999999999999999E-4</v>
      </c>
      <c r="T86" s="20">
        <v>6.9999999999999999E-4</v>
      </c>
      <c r="U86" s="20">
        <v>8.9999999999999998E-4</v>
      </c>
      <c r="V86" s="20">
        <v>1.1999999999999999E-3</v>
      </c>
      <c r="W86" s="20">
        <v>8.9999999999999998E-4</v>
      </c>
    </row>
    <row r="87" spans="1:23" x14ac:dyDescent="0.2">
      <c r="A87" t="s">
        <v>276</v>
      </c>
      <c r="C87" s="42" t="s">
        <v>169</v>
      </c>
      <c r="D87" t="s">
        <v>29</v>
      </c>
      <c r="E87" t="s">
        <v>29</v>
      </c>
      <c r="G87" s="2">
        <v>2</v>
      </c>
      <c r="H87" s="2">
        <v>4</v>
      </c>
      <c r="I87" s="2">
        <v>3</v>
      </c>
      <c r="J87" s="2">
        <v>4</v>
      </c>
      <c r="K87" s="2">
        <v>3</v>
      </c>
      <c r="L87" s="2">
        <v>3</v>
      </c>
      <c r="M87" s="49">
        <v>3</v>
      </c>
      <c r="N87" s="49">
        <v>5</v>
      </c>
      <c r="O87" s="49">
        <v>5</v>
      </c>
      <c r="P87" s="49">
        <v>3</v>
      </c>
      <c r="Q87" s="49">
        <v>3</v>
      </c>
      <c r="R87" s="49"/>
      <c r="S87" s="44">
        <v>4.0000000000000002E-4</v>
      </c>
      <c r="T87" s="20">
        <v>5.9999999999999995E-4</v>
      </c>
      <c r="U87" s="20">
        <v>5.0000000000000001E-4</v>
      </c>
      <c r="V87" s="20">
        <v>5.0000000000000001E-4</v>
      </c>
      <c r="W87" s="20">
        <v>5.0000000000000001E-4</v>
      </c>
    </row>
    <row r="88" spans="1:23" x14ac:dyDescent="0.2">
      <c r="A88" t="s">
        <v>276</v>
      </c>
      <c r="C88" s="42" t="s">
        <v>180</v>
      </c>
      <c r="D88" t="s">
        <v>411</v>
      </c>
      <c r="E88" t="s">
        <v>46</v>
      </c>
      <c r="G88" s="2">
        <v>2</v>
      </c>
      <c r="H88" s="2">
        <v>3</v>
      </c>
      <c r="I88" s="2">
        <v>3</v>
      </c>
      <c r="J88" s="2">
        <v>3</v>
      </c>
      <c r="K88" s="2">
        <v>3</v>
      </c>
      <c r="L88" s="2">
        <v>2</v>
      </c>
      <c r="M88" s="49">
        <v>2</v>
      </c>
      <c r="N88" s="49">
        <v>2</v>
      </c>
      <c r="O88" s="49">
        <v>4</v>
      </c>
      <c r="P88" s="49">
        <v>4</v>
      </c>
      <c r="Q88" s="49">
        <v>3</v>
      </c>
      <c r="R88" s="49"/>
      <c r="S88" s="44">
        <v>4.0000000000000002E-4</v>
      </c>
      <c r="T88" s="20">
        <v>5.9999999999999995E-4</v>
      </c>
      <c r="U88" s="20">
        <v>8.0000000000000004E-4</v>
      </c>
      <c r="V88" s="20">
        <v>6.9999999999999999E-4</v>
      </c>
      <c r="W88" s="20">
        <v>5.9999999999999995E-4</v>
      </c>
    </row>
    <row r="89" spans="1:23" x14ac:dyDescent="0.2">
      <c r="A89" t="s">
        <v>275</v>
      </c>
      <c r="C89" s="42" t="s">
        <v>182</v>
      </c>
      <c r="D89" t="s">
        <v>394</v>
      </c>
      <c r="E89" t="s">
        <v>117</v>
      </c>
      <c r="G89" s="2" t="s">
        <v>222</v>
      </c>
      <c r="H89" s="2" t="s">
        <v>222</v>
      </c>
      <c r="I89" s="2">
        <v>6</v>
      </c>
      <c r="J89" s="2">
        <v>6</v>
      </c>
      <c r="K89" s="2">
        <v>5</v>
      </c>
      <c r="L89" s="2">
        <v>2</v>
      </c>
      <c r="M89" s="49">
        <v>2</v>
      </c>
      <c r="N89" s="49">
        <v>4</v>
      </c>
      <c r="O89" s="49">
        <v>3</v>
      </c>
      <c r="P89" s="49">
        <v>2</v>
      </c>
      <c r="Q89" s="49">
        <v>3</v>
      </c>
      <c r="R89" s="49"/>
      <c r="S89" s="44">
        <v>8.9999999999999998E-4</v>
      </c>
      <c r="T89" s="20">
        <v>1.1000000000000001E-3</v>
      </c>
      <c r="U89" s="20">
        <v>1.1000000000000001E-3</v>
      </c>
      <c r="V89" s="20">
        <v>1.2999999999999999E-3</v>
      </c>
      <c r="W89" s="20">
        <v>1.1000000000000001E-3</v>
      </c>
    </row>
    <row r="90" spans="1:23" x14ac:dyDescent="0.2">
      <c r="A90" t="s">
        <v>276</v>
      </c>
      <c r="C90" s="42" t="s">
        <v>154</v>
      </c>
      <c r="D90" t="s">
        <v>6</v>
      </c>
      <c r="E90" t="s">
        <v>6</v>
      </c>
      <c r="G90" s="2">
        <v>1</v>
      </c>
      <c r="H90" s="2">
        <v>3</v>
      </c>
      <c r="I90" s="2">
        <v>5</v>
      </c>
      <c r="J90" s="2">
        <v>3</v>
      </c>
      <c r="K90" s="2">
        <v>3</v>
      </c>
      <c r="L90" s="2">
        <v>3</v>
      </c>
      <c r="M90" s="49">
        <v>3</v>
      </c>
      <c r="N90" s="49">
        <v>1</v>
      </c>
      <c r="O90" s="49">
        <v>1</v>
      </c>
      <c r="P90" s="49">
        <v>5</v>
      </c>
      <c r="Q90" s="49">
        <v>2</v>
      </c>
      <c r="R90" s="49"/>
      <c r="S90" s="44">
        <v>5.0000000000000001E-4</v>
      </c>
      <c r="T90" s="20">
        <v>5.9999999999999995E-4</v>
      </c>
      <c r="U90" s="20">
        <v>8.0000000000000004E-4</v>
      </c>
      <c r="V90" s="20">
        <v>8.0000000000000004E-4</v>
      </c>
      <c r="W90" s="20">
        <v>1E-3</v>
      </c>
    </row>
    <row r="91" spans="1:23" x14ac:dyDescent="0.2">
      <c r="A91" t="s">
        <v>276</v>
      </c>
      <c r="C91" s="42" t="s">
        <v>158</v>
      </c>
      <c r="D91" t="s">
        <v>10</v>
      </c>
      <c r="E91" t="s">
        <v>10</v>
      </c>
      <c r="G91" s="2">
        <v>1</v>
      </c>
      <c r="H91" s="2">
        <v>2</v>
      </c>
      <c r="I91" s="2">
        <v>2</v>
      </c>
      <c r="J91" s="2">
        <v>5</v>
      </c>
      <c r="K91" s="2">
        <v>3</v>
      </c>
      <c r="L91" s="2">
        <v>2</v>
      </c>
      <c r="M91" s="49">
        <v>3</v>
      </c>
      <c r="N91" s="49">
        <v>2</v>
      </c>
      <c r="O91" s="49">
        <v>3</v>
      </c>
      <c r="P91" s="49">
        <v>2</v>
      </c>
      <c r="Q91" s="49">
        <v>2</v>
      </c>
      <c r="R91" s="49"/>
      <c r="S91" s="44">
        <v>5.9999999999999995E-4</v>
      </c>
      <c r="T91" s="20">
        <v>6.9999999999999999E-4</v>
      </c>
      <c r="U91" s="20">
        <v>8.0000000000000004E-4</v>
      </c>
      <c r="V91" s="20">
        <v>1.1000000000000001E-3</v>
      </c>
      <c r="W91" s="20">
        <v>6.9999999999999999E-4</v>
      </c>
    </row>
    <row r="92" spans="1:23" x14ac:dyDescent="0.2">
      <c r="A92" t="s">
        <v>276</v>
      </c>
      <c r="C92" s="42" t="s">
        <v>174</v>
      </c>
      <c r="D92" t="s">
        <v>42</v>
      </c>
      <c r="E92" t="s">
        <v>42</v>
      </c>
      <c r="G92" s="2">
        <v>1</v>
      </c>
      <c r="H92" s="2">
        <v>5</v>
      </c>
      <c r="I92" s="2">
        <v>2</v>
      </c>
      <c r="J92" s="2">
        <v>2</v>
      </c>
      <c r="K92" s="2">
        <v>3</v>
      </c>
      <c r="L92" s="2">
        <v>3</v>
      </c>
      <c r="M92" s="49">
        <v>3</v>
      </c>
      <c r="N92" s="49">
        <v>2</v>
      </c>
      <c r="O92" s="49">
        <v>2</v>
      </c>
      <c r="P92" s="49">
        <v>3</v>
      </c>
      <c r="Q92" s="49">
        <v>2</v>
      </c>
      <c r="R92" s="49"/>
      <c r="S92" s="44">
        <v>5.9999999999999995E-4</v>
      </c>
      <c r="T92" s="20">
        <v>8.9999999999999998E-4</v>
      </c>
      <c r="U92" s="20">
        <v>1.1000000000000001E-3</v>
      </c>
      <c r="V92" s="20">
        <v>1.1000000000000001E-3</v>
      </c>
      <c r="W92" s="20">
        <v>5.9999999999999995E-4</v>
      </c>
    </row>
    <row r="93" spans="1:23" x14ac:dyDescent="0.2">
      <c r="A93" t="s">
        <v>276</v>
      </c>
      <c r="C93" s="42" t="s">
        <v>176</v>
      </c>
      <c r="D93" t="s">
        <v>45</v>
      </c>
      <c r="E93" t="s">
        <v>45</v>
      </c>
      <c r="G93" s="2">
        <v>1</v>
      </c>
      <c r="H93" s="2">
        <v>2</v>
      </c>
      <c r="I93" s="2">
        <v>2</v>
      </c>
      <c r="J93" s="2">
        <v>2</v>
      </c>
      <c r="K93" s="2">
        <v>2</v>
      </c>
      <c r="L93" s="2">
        <v>2</v>
      </c>
      <c r="M93" s="49">
        <v>2</v>
      </c>
      <c r="N93" s="49">
        <v>1</v>
      </c>
      <c r="O93" s="49">
        <v>2</v>
      </c>
      <c r="P93" s="49">
        <v>2</v>
      </c>
      <c r="Q93" s="49">
        <v>2</v>
      </c>
      <c r="R93" s="49"/>
      <c r="S93" s="44">
        <v>1.4E-3</v>
      </c>
      <c r="T93" s="20">
        <v>1.6000000000000001E-3</v>
      </c>
      <c r="U93" s="20">
        <v>1.2999999999999999E-3</v>
      </c>
      <c r="V93" s="20">
        <v>1.4E-3</v>
      </c>
      <c r="W93" s="20">
        <v>8.9999999999999998E-4</v>
      </c>
    </row>
    <row r="94" spans="1:23" x14ac:dyDescent="0.2">
      <c r="A94" t="s">
        <v>276</v>
      </c>
      <c r="C94" s="42" t="s">
        <v>184</v>
      </c>
      <c r="D94" t="s">
        <v>53</v>
      </c>
      <c r="E94" t="s">
        <v>53</v>
      </c>
      <c r="G94" s="2">
        <v>2</v>
      </c>
      <c r="H94" s="2">
        <v>3</v>
      </c>
      <c r="I94" s="2">
        <v>3</v>
      </c>
      <c r="J94" s="2">
        <v>2</v>
      </c>
      <c r="K94" s="2">
        <v>3</v>
      </c>
      <c r="L94" s="2">
        <v>2</v>
      </c>
      <c r="M94" s="49">
        <v>4</v>
      </c>
      <c r="N94" s="49">
        <v>2</v>
      </c>
      <c r="O94" s="49">
        <v>2</v>
      </c>
      <c r="P94" s="49">
        <v>2</v>
      </c>
      <c r="Q94" s="49">
        <v>2</v>
      </c>
      <c r="R94" s="49"/>
      <c r="S94" s="44">
        <v>8.0000000000000004E-4</v>
      </c>
      <c r="T94" s="20">
        <v>1.4E-3</v>
      </c>
      <c r="U94" s="20">
        <v>1.9E-3</v>
      </c>
      <c r="V94" s="20">
        <v>2.0999999999999999E-3</v>
      </c>
      <c r="W94" s="20">
        <v>2.3999999999999998E-3</v>
      </c>
    </row>
    <row r="95" spans="1:23" x14ac:dyDescent="0.2">
      <c r="A95" t="s">
        <v>278</v>
      </c>
      <c r="C95" s="42" t="s">
        <v>194</v>
      </c>
      <c r="D95" t="s">
        <v>437</v>
      </c>
      <c r="E95" t="s">
        <v>69</v>
      </c>
      <c r="G95" s="2">
        <v>3</v>
      </c>
      <c r="H95" s="2" t="s">
        <v>222</v>
      </c>
      <c r="I95" s="2">
        <v>3</v>
      </c>
      <c r="J95" s="2">
        <v>2</v>
      </c>
      <c r="K95" s="2">
        <v>1</v>
      </c>
      <c r="L95" s="2">
        <v>1</v>
      </c>
      <c r="M95" s="49">
        <v>4</v>
      </c>
      <c r="N95" s="49">
        <v>5</v>
      </c>
      <c r="O95" s="49">
        <v>3</v>
      </c>
      <c r="P95" s="49">
        <v>2</v>
      </c>
      <c r="Q95" s="49">
        <v>2</v>
      </c>
      <c r="R95" s="49"/>
      <c r="S95" s="44">
        <v>2.0400000000000001E-2</v>
      </c>
      <c r="T95" s="20">
        <v>1.9099999999999999E-2</v>
      </c>
      <c r="U95" s="20">
        <v>1.9699999999999999E-2</v>
      </c>
      <c r="V95" s="20">
        <v>1.9400000000000001E-2</v>
      </c>
      <c r="W95" s="20">
        <v>1.17E-2</v>
      </c>
    </row>
    <row r="96" spans="1:23" x14ac:dyDescent="0.2">
      <c r="A96" t="s">
        <v>276</v>
      </c>
      <c r="C96" s="42" t="s">
        <v>205</v>
      </c>
      <c r="D96" t="s">
        <v>81</v>
      </c>
      <c r="E96" t="s">
        <v>81</v>
      </c>
      <c r="G96" s="2">
        <v>0</v>
      </c>
      <c r="H96" s="2">
        <v>3</v>
      </c>
      <c r="I96" s="2">
        <v>2</v>
      </c>
      <c r="J96" s="2">
        <v>4</v>
      </c>
      <c r="K96" s="2">
        <v>4</v>
      </c>
      <c r="L96" s="2">
        <v>1</v>
      </c>
      <c r="M96" s="49">
        <v>2</v>
      </c>
      <c r="N96" s="49">
        <v>1</v>
      </c>
      <c r="O96" s="49">
        <v>2</v>
      </c>
      <c r="P96" s="49">
        <v>2</v>
      </c>
      <c r="Q96" s="49">
        <v>2</v>
      </c>
      <c r="R96" s="49"/>
      <c r="S96" s="44">
        <v>8.9999999999999998E-4</v>
      </c>
      <c r="T96" s="20">
        <v>1.1000000000000001E-3</v>
      </c>
      <c r="U96" s="20">
        <v>1E-3</v>
      </c>
      <c r="V96" s="20">
        <v>3.5999999999999999E-3</v>
      </c>
      <c r="W96" s="20">
        <v>3.0000000000000001E-3</v>
      </c>
    </row>
    <row r="97" spans="1:27" x14ac:dyDescent="0.2">
      <c r="A97" t="s">
        <v>276</v>
      </c>
      <c r="C97" s="42" t="s">
        <v>208</v>
      </c>
      <c r="D97" t="s">
        <v>90</v>
      </c>
      <c r="E97" t="s">
        <v>90</v>
      </c>
      <c r="G97" s="2">
        <v>1</v>
      </c>
      <c r="H97" s="2">
        <v>2</v>
      </c>
      <c r="I97" s="2">
        <v>3</v>
      </c>
      <c r="J97" s="2">
        <v>3</v>
      </c>
      <c r="K97" s="2">
        <v>3</v>
      </c>
      <c r="L97" s="2">
        <v>1</v>
      </c>
      <c r="M97" s="49">
        <v>2</v>
      </c>
      <c r="N97" s="49">
        <v>1</v>
      </c>
      <c r="O97" s="49">
        <v>2</v>
      </c>
      <c r="P97" s="49">
        <v>4</v>
      </c>
      <c r="Q97" s="49">
        <v>2</v>
      </c>
      <c r="R97" s="49"/>
      <c r="S97" s="44">
        <v>1.2999999999999999E-3</v>
      </c>
      <c r="T97" s="20">
        <v>1.5E-3</v>
      </c>
      <c r="U97" s="20">
        <v>1.5E-3</v>
      </c>
      <c r="V97" s="20">
        <v>1.4E-3</v>
      </c>
      <c r="W97" s="20">
        <v>1.1000000000000001E-3</v>
      </c>
    </row>
    <row r="98" spans="1:27" x14ac:dyDescent="0.2">
      <c r="A98" t="s">
        <v>276</v>
      </c>
      <c r="C98" s="42" t="s">
        <v>249</v>
      </c>
      <c r="D98" t="s">
        <v>444</v>
      </c>
      <c r="E98" t="s">
        <v>210</v>
      </c>
      <c r="G98" s="2" t="s">
        <v>222</v>
      </c>
      <c r="H98" s="2" t="s">
        <v>222</v>
      </c>
      <c r="I98" s="2" t="s">
        <v>222</v>
      </c>
      <c r="J98" s="2" t="s">
        <v>222</v>
      </c>
      <c r="K98" s="2">
        <v>1</v>
      </c>
      <c r="L98" s="2">
        <v>1</v>
      </c>
      <c r="M98" s="49">
        <v>2</v>
      </c>
      <c r="N98" s="49">
        <v>2</v>
      </c>
      <c r="O98" s="49">
        <v>2</v>
      </c>
      <c r="P98" s="49">
        <v>2</v>
      </c>
      <c r="Q98" s="49">
        <v>2</v>
      </c>
      <c r="R98" s="49"/>
      <c r="S98" s="44" t="s">
        <v>222</v>
      </c>
      <c r="T98" s="20" t="s">
        <v>222</v>
      </c>
      <c r="U98" s="20" t="s">
        <v>222</v>
      </c>
      <c r="V98" s="20" t="s">
        <v>222</v>
      </c>
      <c r="W98" s="20" t="s">
        <v>222</v>
      </c>
    </row>
    <row r="99" spans="1:27" x14ac:dyDescent="0.2">
      <c r="A99" t="s">
        <v>308</v>
      </c>
      <c r="C99" s="42" t="s">
        <v>308</v>
      </c>
      <c r="D99" t="s">
        <v>445</v>
      </c>
      <c r="E99" t="s">
        <v>109</v>
      </c>
      <c r="G99" s="2">
        <v>0</v>
      </c>
      <c r="H99" s="2" t="s">
        <v>222</v>
      </c>
      <c r="I99" s="2">
        <v>1</v>
      </c>
      <c r="J99" s="2">
        <v>1</v>
      </c>
      <c r="K99" s="2">
        <v>1</v>
      </c>
      <c r="L99" s="2">
        <v>0</v>
      </c>
      <c r="M99" s="49">
        <v>1</v>
      </c>
      <c r="N99" s="49">
        <v>1</v>
      </c>
      <c r="O99" s="49">
        <v>2</v>
      </c>
      <c r="P99" s="49">
        <v>2</v>
      </c>
      <c r="Q99" s="49">
        <v>1</v>
      </c>
      <c r="R99" s="49"/>
      <c r="S99" s="44">
        <v>3.0000000000000001E-3</v>
      </c>
      <c r="T99" s="20">
        <v>2.3999999999999998E-3</v>
      </c>
      <c r="U99" s="20">
        <v>2.0999999999999999E-3</v>
      </c>
      <c r="V99" s="20">
        <v>2E-3</v>
      </c>
      <c r="W99" s="20">
        <v>1.6000000000000001E-3</v>
      </c>
    </row>
    <row r="100" spans="1:27" x14ac:dyDescent="0.2">
      <c r="A100" t="s">
        <v>276</v>
      </c>
      <c r="C100" s="46" t="s">
        <v>170</v>
      </c>
      <c r="D100" t="s">
        <v>33</v>
      </c>
      <c r="E100" t="s">
        <v>33</v>
      </c>
      <c r="G100" s="2">
        <v>0</v>
      </c>
      <c r="H100" s="2">
        <v>5</v>
      </c>
      <c r="I100" s="2">
        <v>2</v>
      </c>
      <c r="J100" s="2">
        <v>1</v>
      </c>
      <c r="K100" s="2">
        <v>2</v>
      </c>
      <c r="L100" s="2">
        <v>3</v>
      </c>
      <c r="M100" s="49">
        <v>2</v>
      </c>
      <c r="N100" s="49">
        <v>2</v>
      </c>
      <c r="O100" s="49">
        <v>1</v>
      </c>
      <c r="P100" s="49">
        <v>2</v>
      </c>
      <c r="Q100" s="49">
        <v>1</v>
      </c>
      <c r="R100" s="49"/>
      <c r="S100" s="44" t="s">
        <v>222</v>
      </c>
      <c r="T100" s="20" t="s">
        <v>222</v>
      </c>
      <c r="U100" s="20" t="s">
        <v>222</v>
      </c>
      <c r="V100" s="20" t="s">
        <v>222</v>
      </c>
      <c r="W100" s="20" t="s">
        <v>222</v>
      </c>
    </row>
    <row r="101" spans="1:27" x14ac:dyDescent="0.2">
      <c r="A101" t="s">
        <v>276</v>
      </c>
      <c r="C101" s="42" t="s">
        <v>172</v>
      </c>
      <c r="D101" t="s">
        <v>37</v>
      </c>
      <c r="E101" t="s">
        <v>37</v>
      </c>
      <c r="G101" s="2">
        <v>0</v>
      </c>
      <c r="H101" s="2">
        <v>4</v>
      </c>
      <c r="I101" s="2">
        <v>3</v>
      </c>
      <c r="J101" s="2">
        <v>3</v>
      </c>
      <c r="K101" s="2">
        <v>2</v>
      </c>
      <c r="L101" s="2">
        <v>1</v>
      </c>
      <c r="M101" s="49">
        <v>3</v>
      </c>
      <c r="N101" s="49">
        <v>1</v>
      </c>
      <c r="O101" s="49">
        <v>2</v>
      </c>
      <c r="P101" s="49">
        <v>2</v>
      </c>
      <c r="Q101" s="49">
        <v>1</v>
      </c>
      <c r="R101" s="49"/>
      <c r="S101" s="44" t="s">
        <v>222</v>
      </c>
      <c r="T101" s="20" t="s">
        <v>222</v>
      </c>
      <c r="U101" s="20" t="s">
        <v>222</v>
      </c>
      <c r="V101" s="20" t="s">
        <v>222</v>
      </c>
      <c r="W101" s="20" t="s">
        <v>222</v>
      </c>
    </row>
    <row r="102" spans="1:27" x14ac:dyDescent="0.2">
      <c r="A102" t="s">
        <v>280</v>
      </c>
      <c r="C102" s="42" t="s">
        <v>160</v>
      </c>
      <c r="D102" t="s">
        <v>102</v>
      </c>
      <c r="E102" t="s">
        <v>103</v>
      </c>
      <c r="G102" s="2" t="s">
        <v>222</v>
      </c>
      <c r="H102" s="2" t="s">
        <v>222</v>
      </c>
      <c r="I102" s="2" t="s">
        <v>222</v>
      </c>
      <c r="J102" s="2">
        <v>0</v>
      </c>
      <c r="K102" s="2">
        <v>0</v>
      </c>
      <c r="L102" s="2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/>
      <c r="S102" s="44" t="s">
        <v>222</v>
      </c>
      <c r="T102" s="20" t="s">
        <v>222</v>
      </c>
      <c r="U102" s="20" t="s">
        <v>222</v>
      </c>
      <c r="V102" s="20" t="s">
        <v>222</v>
      </c>
      <c r="W102" s="20" t="s">
        <v>222</v>
      </c>
    </row>
    <row r="103" spans="1:27" x14ac:dyDescent="0.2">
      <c r="C103" s="42" t="s">
        <v>222</v>
      </c>
      <c r="D103" t="s">
        <v>222</v>
      </c>
      <c r="E103">
        <v>0</v>
      </c>
      <c r="G103" s="2" t="s">
        <v>222</v>
      </c>
      <c r="H103" s="2" t="s">
        <v>222</v>
      </c>
      <c r="I103" s="2"/>
      <c r="J103" s="2"/>
      <c r="K103" s="2"/>
      <c r="L103" s="2"/>
      <c r="M103" s="49"/>
      <c r="N103" s="49"/>
      <c r="O103" s="49"/>
      <c r="P103" s="49"/>
      <c r="Q103" s="49"/>
      <c r="R103" s="49"/>
      <c r="S103" s="44" t="s">
        <v>222</v>
      </c>
      <c r="T103" s="20" t="s">
        <v>222</v>
      </c>
      <c r="U103" s="20" t="s">
        <v>222</v>
      </c>
      <c r="V103" s="20" t="s">
        <v>222</v>
      </c>
      <c r="W103" s="20" t="s">
        <v>222</v>
      </c>
    </row>
    <row r="104" spans="1:27" x14ac:dyDescent="0.2">
      <c r="C104" s="42"/>
    </row>
    <row r="105" spans="1:27" x14ac:dyDescent="0.2">
      <c r="A105" s="21"/>
      <c r="B105" s="21"/>
      <c r="C105" s="30" t="s">
        <v>319</v>
      </c>
      <c r="D105" s="21"/>
      <c r="E105" s="21"/>
      <c r="F105" s="21" t="s">
        <v>318</v>
      </c>
      <c r="G105" s="63">
        <v>3.1538461538461537</v>
      </c>
      <c r="H105" s="63">
        <v>4.2769230769230768</v>
      </c>
      <c r="I105" s="63">
        <v>4.1702127659574471</v>
      </c>
      <c r="J105" s="63">
        <v>3.881720430107527</v>
      </c>
      <c r="K105" s="63">
        <v>3.4343434343434343</v>
      </c>
      <c r="L105" s="63">
        <v>3.88</v>
      </c>
      <c r="M105" s="63">
        <v>4.2300000000000004</v>
      </c>
      <c r="N105" s="63">
        <v>4.3099999999999996</v>
      </c>
      <c r="O105" s="63">
        <v>5</v>
      </c>
      <c r="P105" s="63">
        <v>5.22</v>
      </c>
      <c r="Q105" s="63">
        <v>5.27</v>
      </c>
      <c r="R105" s="63"/>
      <c r="S105" s="21"/>
      <c r="T105" s="21"/>
      <c r="U105" s="21"/>
      <c r="V105" s="21"/>
    </row>
    <row r="106" spans="1:27" s="21" customFormat="1" x14ac:dyDescent="0.2">
      <c r="A106"/>
      <c r="B106"/>
      <c r="C106" s="30" t="s">
        <v>302</v>
      </c>
      <c r="D106" s="8"/>
      <c r="E106"/>
      <c r="F106"/>
      <c r="G106" s="49">
        <v>246</v>
      </c>
      <c r="H106" s="49">
        <v>278</v>
      </c>
      <c r="I106" s="49">
        <v>392</v>
      </c>
      <c r="J106" s="49">
        <v>361</v>
      </c>
      <c r="K106" s="49">
        <v>340</v>
      </c>
      <c r="L106" s="49">
        <v>388</v>
      </c>
      <c r="M106" s="49">
        <v>423</v>
      </c>
      <c r="N106" s="49">
        <v>431</v>
      </c>
      <c r="O106" s="49">
        <v>500</v>
      </c>
      <c r="P106" s="49">
        <v>522</v>
      </c>
      <c r="Q106" s="49">
        <v>527</v>
      </c>
      <c r="R106" s="49"/>
      <c r="S106" s="98" t="s">
        <v>297</v>
      </c>
      <c r="T106" s="98"/>
      <c r="U106" s="98"/>
      <c r="V106" s="98"/>
      <c r="W106" s="98"/>
    </row>
    <row r="107" spans="1:27" x14ac:dyDescent="0.2">
      <c r="C107" s="30" t="s">
        <v>303</v>
      </c>
      <c r="D107" s="8"/>
      <c r="G107" s="1">
        <v>78</v>
      </c>
      <c r="H107" s="1">
        <v>65</v>
      </c>
      <c r="I107" s="1">
        <v>94</v>
      </c>
      <c r="J107" s="1">
        <v>93</v>
      </c>
      <c r="K107" s="1">
        <v>99</v>
      </c>
      <c r="L107" s="1">
        <v>100</v>
      </c>
      <c r="M107" s="1">
        <v>100</v>
      </c>
      <c r="N107" s="1">
        <v>100</v>
      </c>
      <c r="O107" s="1">
        <v>100</v>
      </c>
      <c r="P107" s="1">
        <v>100</v>
      </c>
      <c r="Q107" s="1">
        <v>100</v>
      </c>
      <c r="R107" s="1"/>
      <c r="S107" s="54">
        <v>2.7125000000000014E-3</v>
      </c>
      <c r="T107" s="54">
        <v>2.7449999999999996E-3</v>
      </c>
      <c r="U107" s="54">
        <v>2.8237499999999999E-3</v>
      </c>
      <c r="V107" s="54">
        <v>2.9312500000000003E-3</v>
      </c>
      <c r="W107" s="74">
        <v>2.0024999999999999E-3</v>
      </c>
    </row>
    <row r="108" spans="1:27" x14ac:dyDescent="0.2">
      <c r="C108" s="42"/>
      <c r="R108" s="1"/>
      <c r="W108" s="50"/>
    </row>
    <row r="109" spans="1:27" x14ac:dyDescent="0.2">
      <c r="A109" s="87" t="s">
        <v>218</v>
      </c>
      <c r="B109" s="123" t="s">
        <v>223</v>
      </c>
      <c r="C109" s="87" t="s">
        <v>317</v>
      </c>
      <c r="D109" s="89" t="s">
        <v>217</v>
      </c>
      <c r="E109" s="87" t="s">
        <v>271</v>
      </c>
      <c r="F109" s="87" t="s">
        <v>272</v>
      </c>
      <c r="G109" s="95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1"/>
      <c r="S109" s="101" t="s">
        <v>283</v>
      </c>
      <c r="T109" s="102"/>
      <c r="U109" s="102"/>
      <c r="V109" s="102"/>
      <c r="W109" s="102"/>
    </row>
    <row r="110" spans="1:27" ht="15" customHeight="1" x14ac:dyDescent="0.2">
      <c r="A110" s="110"/>
      <c r="B110" s="127"/>
      <c r="C110" s="88"/>
      <c r="D110" s="109"/>
      <c r="E110" s="110"/>
      <c r="F110" s="110"/>
      <c r="G110" s="33">
        <v>44621</v>
      </c>
      <c r="H110" s="33" t="s">
        <v>212</v>
      </c>
      <c r="I110" s="33" t="s">
        <v>213</v>
      </c>
      <c r="J110" s="33" t="s">
        <v>214</v>
      </c>
      <c r="K110" s="33" t="s">
        <v>215</v>
      </c>
      <c r="L110" s="33" t="s">
        <v>262</v>
      </c>
      <c r="M110" s="33" t="s">
        <v>285</v>
      </c>
      <c r="N110" s="33" t="s">
        <v>314</v>
      </c>
      <c r="O110" s="33">
        <v>45383</v>
      </c>
      <c r="P110" s="33">
        <v>45474</v>
      </c>
      <c r="Q110" s="33">
        <v>45566</v>
      </c>
      <c r="R110" s="1"/>
      <c r="S110" s="75" t="s">
        <v>342</v>
      </c>
      <c r="T110" s="34" t="s">
        <v>343</v>
      </c>
      <c r="U110" s="34" t="s">
        <v>341</v>
      </c>
      <c r="V110" s="34" t="s">
        <v>335</v>
      </c>
      <c r="W110" s="34" t="s">
        <v>332</v>
      </c>
    </row>
    <row r="111" spans="1:27" x14ac:dyDescent="0.2">
      <c r="C111" s="42"/>
      <c r="G111" s="116" t="s">
        <v>304</v>
      </c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"/>
      <c r="S111" s="116" t="s">
        <v>304</v>
      </c>
      <c r="T111" s="116"/>
      <c r="U111" s="116"/>
      <c r="V111" s="116"/>
      <c r="W111" s="116"/>
      <c r="Y111" s="9"/>
      <c r="Z111" s="9"/>
      <c r="AA111" s="9"/>
    </row>
    <row r="112" spans="1:27" x14ac:dyDescent="0.2">
      <c r="C112" s="42" t="s">
        <v>279</v>
      </c>
      <c r="G112" s="4">
        <v>2.8</v>
      </c>
      <c r="H112" s="4">
        <v>3</v>
      </c>
      <c r="I112" s="4">
        <v>1.25</v>
      </c>
      <c r="J112" s="4">
        <v>4</v>
      </c>
      <c r="K112" s="4">
        <v>2</v>
      </c>
      <c r="L112" s="4">
        <v>2.3333333333333335</v>
      </c>
      <c r="M112" s="4">
        <v>3.1666666666666665</v>
      </c>
      <c r="N112" s="4">
        <v>3.1666666666666665</v>
      </c>
      <c r="O112" s="4">
        <v>5.5</v>
      </c>
      <c r="P112" s="4">
        <v>7</v>
      </c>
      <c r="Q112" s="4">
        <v>7.166666666666667</v>
      </c>
      <c r="R112" s="1"/>
      <c r="S112" s="45">
        <v>2.0666666666666667E-3</v>
      </c>
      <c r="T112" s="45">
        <v>1.8333333333333333E-3</v>
      </c>
      <c r="U112" s="45">
        <v>1.9333333333333331E-3</v>
      </c>
      <c r="V112" s="45">
        <v>2.5333333333333332E-3</v>
      </c>
      <c r="W112" s="45">
        <v>2.1333333333333334E-3</v>
      </c>
    </row>
    <row r="113" spans="3:23" x14ac:dyDescent="0.2">
      <c r="C113" s="42" t="s">
        <v>274</v>
      </c>
      <c r="G113" s="4">
        <v>3.2777777777777777</v>
      </c>
      <c r="H113" s="4">
        <v>3.55</v>
      </c>
      <c r="I113" s="4">
        <v>3.8095238095238093</v>
      </c>
      <c r="J113" s="4">
        <v>2.8571428571428572</v>
      </c>
      <c r="K113" s="4">
        <v>2.8181818181818183</v>
      </c>
      <c r="L113" s="4">
        <v>4.2727272727272725</v>
      </c>
      <c r="M113" s="4">
        <v>5</v>
      </c>
      <c r="N113" s="4">
        <v>4.8181818181818183</v>
      </c>
      <c r="O113" s="4">
        <v>6.3181818181818183</v>
      </c>
      <c r="P113" s="4">
        <v>6.5454545454545459</v>
      </c>
      <c r="Q113" s="4">
        <v>6.8636363636363633</v>
      </c>
      <c r="R113" s="1"/>
      <c r="S113" s="45">
        <v>4.2800000000000008E-3</v>
      </c>
      <c r="T113" s="45">
        <v>4.293333333333333E-3</v>
      </c>
      <c r="U113" s="45">
        <v>4.5000000000000005E-3</v>
      </c>
      <c r="V113" s="45">
        <v>4.9866666666666679E-3</v>
      </c>
      <c r="W113" s="45">
        <v>2.7533333333333338E-3</v>
      </c>
    </row>
    <row r="114" spans="3:23" x14ac:dyDescent="0.2">
      <c r="C114" s="42" t="s">
        <v>277</v>
      </c>
      <c r="G114" s="4">
        <v>5.3571428571428568</v>
      </c>
      <c r="H114" s="4">
        <v>6.384615384615385</v>
      </c>
      <c r="I114" s="4">
        <v>5.75</v>
      </c>
      <c r="J114" s="4">
        <v>5.5</v>
      </c>
      <c r="K114" s="4">
        <v>4.3125</v>
      </c>
      <c r="L114" s="4">
        <v>5.8125</v>
      </c>
      <c r="M114" s="4">
        <v>6.125</v>
      </c>
      <c r="N114" s="4">
        <v>5.6875</v>
      </c>
      <c r="O114" s="4">
        <v>6.5625</v>
      </c>
      <c r="P114" s="4">
        <v>6.8125</v>
      </c>
      <c r="Q114" s="4">
        <v>6.3125</v>
      </c>
      <c r="R114" s="1"/>
      <c r="S114" s="45">
        <v>9.4666666666666673E-4</v>
      </c>
      <c r="T114" s="45">
        <v>1.1000000000000001E-3</v>
      </c>
      <c r="U114" s="45">
        <v>1.2666666666666666E-3</v>
      </c>
      <c r="V114" s="45">
        <v>1.2533333333333331E-3</v>
      </c>
      <c r="W114" s="45">
        <v>1.0200000000000003E-3</v>
      </c>
    </row>
    <row r="115" spans="3:23" x14ac:dyDescent="0.2">
      <c r="C115" s="42" t="s">
        <v>151</v>
      </c>
      <c r="G115" s="4">
        <v>5.25</v>
      </c>
      <c r="H115" s="4" t="s">
        <v>222</v>
      </c>
      <c r="I115" s="4">
        <v>2.25</v>
      </c>
      <c r="J115" s="4">
        <v>3</v>
      </c>
      <c r="K115" s="4">
        <v>3.25</v>
      </c>
      <c r="L115" s="4">
        <v>4.4000000000000004</v>
      </c>
      <c r="M115" s="4">
        <v>3.4</v>
      </c>
      <c r="N115" s="4">
        <v>4.8</v>
      </c>
      <c r="O115" s="4">
        <v>5</v>
      </c>
      <c r="P115" s="4">
        <v>4.8</v>
      </c>
      <c r="Q115" s="4">
        <v>5.6</v>
      </c>
      <c r="R115" s="1"/>
      <c r="S115" s="45">
        <v>7.9999999999999993E-4</v>
      </c>
      <c r="T115" s="45">
        <v>1.0249999999999999E-3</v>
      </c>
      <c r="U115" s="45">
        <v>1.0250000000000001E-3</v>
      </c>
      <c r="V115" s="45">
        <v>9.5000000000000011E-4</v>
      </c>
      <c r="W115" s="45">
        <v>7.7500000000000008E-4</v>
      </c>
    </row>
    <row r="116" spans="3:23" x14ac:dyDescent="0.2">
      <c r="C116" s="42" t="s">
        <v>275</v>
      </c>
      <c r="G116" s="4">
        <v>3</v>
      </c>
      <c r="H116" s="4">
        <v>7.25</v>
      </c>
      <c r="I116" s="4">
        <v>6.2142857142857144</v>
      </c>
      <c r="J116" s="4">
        <v>6.1428571428571432</v>
      </c>
      <c r="K116" s="4">
        <v>6.2857142857142856</v>
      </c>
      <c r="L116" s="4">
        <v>4.9285714285714288</v>
      </c>
      <c r="M116" s="4">
        <v>4.7142857142857144</v>
      </c>
      <c r="N116" s="4">
        <v>5.8571428571428568</v>
      </c>
      <c r="O116" s="4">
        <v>5.8571428571428568</v>
      </c>
      <c r="P116" s="4">
        <v>5.3571428571428568</v>
      </c>
      <c r="Q116" s="4">
        <v>5.7857142857142856</v>
      </c>
      <c r="R116" s="4"/>
      <c r="S116" s="45">
        <v>1.1636363636363634E-3</v>
      </c>
      <c r="T116" s="45">
        <v>1.1909090909090912E-3</v>
      </c>
      <c r="U116" s="45">
        <v>1.1545454545454548E-3</v>
      </c>
      <c r="V116" s="45">
        <v>1.3181818181818182E-3</v>
      </c>
      <c r="W116" s="45">
        <v>1.0727272727272727E-3</v>
      </c>
    </row>
    <row r="117" spans="3:23" x14ac:dyDescent="0.2">
      <c r="C117" s="42" t="s">
        <v>280</v>
      </c>
      <c r="G117" s="4">
        <v>4</v>
      </c>
      <c r="H117" s="4">
        <v>4</v>
      </c>
      <c r="I117" s="4">
        <v>4</v>
      </c>
      <c r="J117" s="4">
        <v>2</v>
      </c>
      <c r="K117" s="4">
        <v>2</v>
      </c>
      <c r="L117" s="4">
        <v>3</v>
      </c>
      <c r="M117" s="4">
        <v>3.3333333333333335</v>
      </c>
      <c r="N117" s="4">
        <v>2.3333333333333335</v>
      </c>
      <c r="O117" s="4">
        <v>3</v>
      </c>
      <c r="P117" s="4">
        <v>3</v>
      </c>
      <c r="Q117" s="4">
        <v>3.3333333333333335</v>
      </c>
      <c r="R117" s="4"/>
      <c r="S117" s="45">
        <v>7.9999999999999993E-4</v>
      </c>
      <c r="T117" s="45">
        <v>8.9999999999999998E-4</v>
      </c>
      <c r="U117" s="45">
        <v>1.0499999999999999E-3</v>
      </c>
      <c r="V117" s="45">
        <v>1.25E-3</v>
      </c>
      <c r="W117" s="45">
        <v>1.2000000000000001E-3</v>
      </c>
    </row>
    <row r="118" spans="3:23" x14ac:dyDescent="0.2">
      <c r="C118" s="42" t="s">
        <v>278</v>
      </c>
      <c r="G118" s="4">
        <v>3.7777777777777777</v>
      </c>
      <c r="H118" s="4" t="s">
        <v>222</v>
      </c>
      <c r="I118" s="4">
        <v>4.666666666666667</v>
      </c>
      <c r="J118" s="4">
        <v>3.7777777777777777</v>
      </c>
      <c r="K118" s="4">
        <v>2.5555555555555554</v>
      </c>
      <c r="L118" s="4">
        <v>3.7777777777777777</v>
      </c>
      <c r="M118" s="4">
        <v>4.333333333333333</v>
      </c>
      <c r="N118" s="4">
        <v>5.1111111111111107</v>
      </c>
      <c r="O118" s="4">
        <v>4.8888888888888893</v>
      </c>
      <c r="P118" s="4">
        <v>4.7777777777777777</v>
      </c>
      <c r="Q118" s="4">
        <v>4.8888888888888893</v>
      </c>
      <c r="R118" s="4"/>
      <c r="S118" s="45">
        <v>1.1425000000000001E-2</v>
      </c>
      <c r="T118" s="45">
        <v>1.0862500000000001E-2</v>
      </c>
      <c r="U118" s="45">
        <v>1.0675E-2</v>
      </c>
      <c r="V118" s="45">
        <v>9.9124999999999994E-3</v>
      </c>
      <c r="W118" s="45">
        <v>6.4625000000000004E-3</v>
      </c>
    </row>
    <row r="119" spans="3:23" x14ac:dyDescent="0.2">
      <c r="C119" s="42" t="s">
        <v>276</v>
      </c>
      <c r="G119" s="4">
        <v>1.2608695652173914</v>
      </c>
      <c r="H119" s="4">
        <v>3.3913043478260869</v>
      </c>
      <c r="I119" s="4">
        <v>2.9565217391304346</v>
      </c>
      <c r="J119" s="4">
        <v>2.8695652173913042</v>
      </c>
      <c r="K119" s="4">
        <v>2.75</v>
      </c>
      <c r="L119" s="4">
        <v>2.2083333333333335</v>
      </c>
      <c r="M119" s="4">
        <v>2.625</v>
      </c>
      <c r="N119" s="4">
        <v>2.2916666666666665</v>
      </c>
      <c r="O119" s="4">
        <v>2.5416666666666665</v>
      </c>
      <c r="P119" s="4">
        <v>3.0833333333333335</v>
      </c>
      <c r="Q119" s="4">
        <v>2.8333333333333335</v>
      </c>
      <c r="R119" s="4"/>
      <c r="S119" s="45">
        <v>7.8888888888888889E-4</v>
      </c>
      <c r="T119" s="45">
        <v>1.0777777777777778E-3</v>
      </c>
      <c r="U119" s="45">
        <v>1.1888888888888889E-3</v>
      </c>
      <c r="V119" s="45">
        <v>1.311111111111111E-3</v>
      </c>
      <c r="W119" s="45">
        <v>1.1222222222222222E-3</v>
      </c>
    </row>
    <row r="120" spans="3:23" x14ac:dyDescent="0.2">
      <c r="C120" s="42" t="s">
        <v>308</v>
      </c>
      <c r="G120" s="4">
        <v>0</v>
      </c>
      <c r="H120" s="4" t="s">
        <v>222</v>
      </c>
      <c r="I120" s="4">
        <v>1</v>
      </c>
      <c r="J120" s="4">
        <v>1</v>
      </c>
      <c r="K120" s="4">
        <v>1</v>
      </c>
      <c r="L120" s="4">
        <v>0</v>
      </c>
      <c r="M120" s="4">
        <v>1</v>
      </c>
      <c r="N120" s="4">
        <v>1</v>
      </c>
      <c r="O120" s="4">
        <v>2</v>
      </c>
      <c r="P120" s="4">
        <v>2</v>
      </c>
      <c r="Q120" s="4">
        <v>1</v>
      </c>
      <c r="R120" s="4"/>
      <c r="S120" s="45">
        <v>3.0000000000000001E-3</v>
      </c>
      <c r="T120" s="45">
        <v>2.3999999999999998E-3</v>
      </c>
      <c r="U120" s="45">
        <v>2.0999999999999999E-3</v>
      </c>
      <c r="V120" s="45">
        <v>2E-3</v>
      </c>
      <c r="W120" s="45">
        <v>1.6000000000000001E-3</v>
      </c>
    </row>
    <row r="121" spans="3:23" x14ac:dyDescent="0.2">
      <c r="C121" s="42"/>
    </row>
    <row r="122" spans="3:23" x14ac:dyDescent="0.2">
      <c r="N122" s="9"/>
    </row>
    <row r="123" spans="3:23" x14ac:dyDescent="0.2">
      <c r="N123" s="9"/>
    </row>
    <row r="124" spans="3:23" x14ac:dyDescent="0.2">
      <c r="N124" s="9"/>
    </row>
    <row r="125" spans="3:23" x14ac:dyDescent="0.2">
      <c r="N125" s="9"/>
    </row>
    <row r="126" spans="3:23" x14ac:dyDescent="0.2">
      <c r="N126" s="9"/>
    </row>
    <row r="127" spans="3:23" x14ac:dyDescent="0.2">
      <c r="N127" s="9"/>
    </row>
    <row r="128" spans="3:23" x14ac:dyDescent="0.2">
      <c r="N128" s="9"/>
    </row>
    <row r="129" spans="14:14" ht="13.5" customHeight="1" x14ac:dyDescent="0.2">
      <c r="N129" s="9"/>
    </row>
    <row r="130" spans="14:14" x14ac:dyDescent="0.2">
      <c r="N130" s="9"/>
    </row>
    <row r="131" spans="14:14" x14ac:dyDescent="0.2">
      <c r="N131" s="9"/>
    </row>
    <row r="132" spans="14:14" x14ac:dyDescent="0.2">
      <c r="N132" s="9"/>
    </row>
    <row r="133" spans="14:14" x14ac:dyDescent="0.2">
      <c r="N133" s="9"/>
    </row>
    <row r="134" spans="14:14" x14ac:dyDescent="0.2">
      <c r="N134" s="9"/>
    </row>
    <row r="135" spans="14:14" x14ac:dyDescent="0.2">
      <c r="N135" s="9"/>
    </row>
    <row r="136" spans="14:14" x14ac:dyDescent="0.2">
      <c r="N136" s="9"/>
    </row>
    <row r="137" spans="14:14" x14ac:dyDescent="0.2">
      <c r="N137" s="9"/>
    </row>
    <row r="138" spans="14:14" x14ac:dyDescent="0.2">
      <c r="N138" s="9"/>
    </row>
    <row r="139" spans="14:14" x14ac:dyDescent="0.2">
      <c r="N139" s="9"/>
    </row>
  </sheetData>
  <sortState xmlns:xlrd2="http://schemas.microsoft.com/office/spreadsheetml/2017/richdata2" ref="A113:AA121">
    <sortCondition descending="1" ref="N113:N121"/>
  </sortState>
  <mergeCells count="19">
    <mergeCell ref="G111:Q111"/>
    <mergeCell ref="S111:W111"/>
    <mergeCell ref="D109:D110"/>
    <mergeCell ref="E109:E110"/>
    <mergeCell ref="F109:F110"/>
    <mergeCell ref="D1:D2"/>
    <mergeCell ref="E1:E2"/>
    <mergeCell ref="G1:Q1"/>
    <mergeCell ref="F1:F2"/>
    <mergeCell ref="S109:W109"/>
    <mergeCell ref="S1:W1"/>
    <mergeCell ref="S106:W106"/>
    <mergeCell ref="G109:Q109"/>
    <mergeCell ref="A109:A110"/>
    <mergeCell ref="B109:B110"/>
    <mergeCell ref="C109:C110"/>
    <mergeCell ref="A1:A2"/>
    <mergeCell ref="B1:B2"/>
    <mergeCell ref="C1:C2"/>
  </mergeCells>
  <phoneticPr fontId="3" type="noConversion"/>
  <conditionalFormatting sqref="G106:L10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5:R10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6:R10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83 Q3:Q83 Q84:R101 G3:P101 G102:R103">
    <cfRule type="colorScale" priority="7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8:R115 G107:R10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16:R120 G112:Q1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W103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7:W10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2:W12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1" fitToHeight="0" orientation="landscape" r:id="rId1"/>
  <colBreaks count="1" manualBreakCount="1">
    <brk id="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1B1A-1969-450E-8E78-D46544812FFF}">
  <sheetPr>
    <pageSetUpPr fitToPage="1"/>
  </sheetPr>
  <dimension ref="A1:AK142"/>
  <sheetViews>
    <sheetView workbookViewId="0">
      <pane xSplit="6" ySplit="3" topLeftCell="M4" activePane="bottomRight" state="frozen"/>
      <selection activeCell="E115" sqref="E115"/>
      <selection pane="topRight" activeCell="E115" sqref="E115"/>
      <selection pane="bottomLeft" activeCell="E115" sqref="E115"/>
      <selection pane="bottomRight" activeCell="AQ14" sqref="AQ14"/>
    </sheetView>
  </sheetViews>
  <sheetFormatPr baseColWidth="10" defaultRowHeight="15" x14ac:dyDescent="0.2"/>
  <cols>
    <col min="1" max="1" width="25.33203125" hidden="1" customWidth="1"/>
    <col min="2" max="2" width="25.5" bestFit="1" customWidth="1"/>
    <col min="3" max="3" width="43.1640625" customWidth="1"/>
    <col min="4" max="4" width="11" hidden="1" customWidth="1"/>
    <col min="5" max="5" width="16.5" hidden="1" customWidth="1"/>
    <col min="6" max="6" width="19" customWidth="1"/>
    <col min="7" max="7" width="9.6640625" bestFit="1" customWidth="1"/>
    <col min="8" max="12" width="9" customWidth="1"/>
    <col min="13" max="13" width="7.1640625" customWidth="1"/>
    <col min="14" max="17" width="8.33203125" hidden="1" customWidth="1"/>
    <col min="18" max="18" width="7.1640625" customWidth="1"/>
    <col min="19" max="22" width="8" hidden="1" customWidth="1"/>
    <col min="23" max="23" width="7.1640625" customWidth="1"/>
    <col min="24" max="27" width="8" hidden="1" customWidth="1"/>
    <col min="28" max="28" width="7.1640625" customWidth="1"/>
    <col min="29" max="32" width="7.6640625" hidden="1" customWidth="1"/>
    <col min="33" max="33" width="6.33203125" bestFit="1" customWidth="1"/>
    <col min="34" max="34" width="6" hidden="1" customWidth="1"/>
    <col min="35" max="35" width="6.1640625" hidden="1" customWidth="1"/>
    <col min="36" max="36" width="8.5" hidden="1" customWidth="1"/>
    <col min="37" max="37" width="6.1640625" hidden="1" customWidth="1"/>
  </cols>
  <sheetData>
    <row r="1" spans="1:37" ht="15" customHeight="1" x14ac:dyDescent="0.2">
      <c r="A1" s="89" t="s">
        <v>223</v>
      </c>
      <c r="B1" s="89" t="s">
        <v>270</v>
      </c>
      <c r="C1" s="89" t="s">
        <v>217</v>
      </c>
      <c r="D1" s="87" t="s">
        <v>271</v>
      </c>
      <c r="E1" s="87" t="s">
        <v>272</v>
      </c>
      <c r="F1" s="87" t="s">
        <v>218</v>
      </c>
      <c r="G1" s="95" t="s">
        <v>320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37" x14ac:dyDescent="0.2">
      <c r="A2" s="90"/>
      <c r="B2" s="90"/>
      <c r="C2" s="90"/>
      <c r="D2" s="88"/>
      <c r="E2" s="88"/>
      <c r="F2" s="88"/>
      <c r="G2" s="33">
        <v>44621</v>
      </c>
      <c r="H2" s="35" t="s">
        <v>212</v>
      </c>
      <c r="I2" s="35" t="s">
        <v>213</v>
      </c>
      <c r="J2" s="35" t="s">
        <v>214</v>
      </c>
      <c r="K2" s="35" t="s">
        <v>215</v>
      </c>
      <c r="L2" s="35" t="s">
        <v>262</v>
      </c>
      <c r="M2" s="131" t="s">
        <v>285</v>
      </c>
      <c r="N2" s="132"/>
      <c r="O2" s="132"/>
      <c r="P2" s="132"/>
      <c r="Q2" s="136"/>
      <c r="R2" s="131" t="s">
        <v>314</v>
      </c>
      <c r="S2" s="132"/>
      <c r="T2" s="132"/>
      <c r="U2" s="132"/>
      <c r="V2" s="136"/>
      <c r="W2" s="131">
        <v>45383</v>
      </c>
      <c r="X2" s="132"/>
      <c r="Y2" s="132"/>
      <c r="Z2" s="132"/>
      <c r="AA2" s="132"/>
      <c r="AB2" s="131">
        <v>45474</v>
      </c>
      <c r="AC2" s="132"/>
      <c r="AD2" s="132"/>
      <c r="AE2" s="132"/>
      <c r="AF2" s="132"/>
      <c r="AG2" s="131">
        <v>45566</v>
      </c>
      <c r="AH2" s="132"/>
      <c r="AI2" s="132"/>
      <c r="AJ2" s="132"/>
      <c r="AK2" s="132"/>
    </row>
    <row r="3" spans="1:37" hidden="1" x14ac:dyDescent="0.2">
      <c r="A3" s="62"/>
      <c r="B3" s="65"/>
      <c r="C3" s="62"/>
      <c r="D3" s="26"/>
      <c r="E3" s="26"/>
      <c r="F3" s="26"/>
      <c r="G3" s="72"/>
      <c r="H3" s="72"/>
      <c r="I3" s="72"/>
      <c r="J3" s="72"/>
      <c r="K3" s="72"/>
      <c r="L3" s="61"/>
      <c r="M3" s="67" t="s">
        <v>321</v>
      </c>
      <c r="N3" s="67" t="s">
        <v>322</v>
      </c>
      <c r="O3" s="67" t="s">
        <v>109</v>
      </c>
      <c r="P3" s="67" t="s">
        <v>152</v>
      </c>
      <c r="Q3" s="69" t="s">
        <v>73</v>
      </c>
      <c r="R3" s="67" t="s">
        <v>321</v>
      </c>
      <c r="S3" s="67" t="s">
        <v>322</v>
      </c>
      <c r="T3" s="67" t="s">
        <v>109</v>
      </c>
      <c r="U3" s="67" t="s">
        <v>152</v>
      </c>
      <c r="V3" s="69" t="s">
        <v>73</v>
      </c>
      <c r="W3" s="67" t="s">
        <v>321</v>
      </c>
      <c r="X3" s="67" t="s">
        <v>322</v>
      </c>
      <c r="Y3" s="67" t="s">
        <v>109</v>
      </c>
      <c r="Z3" s="67" t="s">
        <v>152</v>
      </c>
      <c r="AA3" s="69" t="s">
        <v>73</v>
      </c>
      <c r="AB3" s="67" t="s">
        <v>321</v>
      </c>
      <c r="AC3" s="67" t="s">
        <v>322</v>
      </c>
      <c r="AD3" s="67" t="s">
        <v>109</v>
      </c>
      <c r="AE3" s="67" t="s">
        <v>152</v>
      </c>
      <c r="AF3" s="69" t="s">
        <v>73</v>
      </c>
      <c r="AG3" s="67" t="s">
        <v>321</v>
      </c>
      <c r="AH3" s="67" t="str">
        <f t="shared" ref="AH3:AK3" si="0">AC3</f>
        <v>BYTEL</v>
      </c>
      <c r="AI3" s="67" t="str">
        <f t="shared" si="0"/>
        <v>FREE</v>
      </c>
      <c r="AJ3" s="67" t="str">
        <f t="shared" si="0"/>
        <v>ORANGE</v>
      </c>
      <c r="AK3" s="67" t="str">
        <f t="shared" si="0"/>
        <v>SFR</v>
      </c>
    </row>
    <row r="4" spans="1:37" x14ac:dyDescent="0.2">
      <c r="B4" s="42" t="s">
        <v>207</v>
      </c>
      <c r="C4" t="s">
        <v>89</v>
      </c>
      <c r="D4" t="s">
        <v>89</v>
      </c>
      <c r="F4" t="s">
        <v>276</v>
      </c>
      <c r="G4" s="82">
        <v>0</v>
      </c>
      <c r="H4" s="77">
        <v>0</v>
      </c>
      <c r="I4" s="51">
        <v>0</v>
      </c>
      <c r="J4" s="51">
        <v>8.3333333333333329E-2</v>
      </c>
      <c r="K4" s="51">
        <v>5.5555555555555552E-2</v>
      </c>
      <c r="L4" s="51">
        <v>2.7777777777777801E-2</v>
      </c>
      <c r="M4" s="31">
        <v>0.26470588235294118</v>
      </c>
      <c r="N4" s="66" t="s">
        <v>222</v>
      </c>
      <c r="O4" s="66" t="s">
        <v>222</v>
      </c>
      <c r="P4" s="66" t="s">
        <v>222</v>
      </c>
      <c r="Q4" s="70" t="s">
        <v>222</v>
      </c>
      <c r="R4" s="31">
        <v>0.11428571428571428</v>
      </c>
      <c r="S4" s="66" t="s">
        <v>222</v>
      </c>
      <c r="T4" s="66" t="s">
        <v>222</v>
      </c>
      <c r="U4" s="66" t="s">
        <v>222</v>
      </c>
      <c r="V4" s="70" t="s">
        <v>222</v>
      </c>
      <c r="W4" s="31">
        <v>0.1</v>
      </c>
      <c r="X4" s="66" t="s">
        <v>222</v>
      </c>
      <c r="Y4" s="66" t="s">
        <v>222</v>
      </c>
      <c r="Z4" s="66" t="s">
        <v>222</v>
      </c>
      <c r="AA4" s="70" t="s">
        <v>222</v>
      </c>
      <c r="AB4" s="31">
        <v>8.3333333333333329E-2</v>
      </c>
      <c r="AC4" s="16" t="s">
        <v>222</v>
      </c>
      <c r="AD4" s="16" t="s">
        <v>222</v>
      </c>
      <c r="AE4" s="16" t="s">
        <v>222</v>
      </c>
      <c r="AF4" s="53" t="s">
        <v>222</v>
      </c>
      <c r="AG4" s="14">
        <v>0</v>
      </c>
      <c r="AH4" s="16" t="str">
        <f>IF(ISERROR(_xlfn.XLOOKUP($D4,#REF!,#REF!)), "", _xlfn.XLOOKUP($D4,#REF!,#REF!))</f>
        <v/>
      </c>
      <c r="AI4" s="16" t="str">
        <f>IF(ISERROR(_xlfn.XLOOKUP($D4,#REF!,#REF!)), "", _xlfn.XLOOKUP($D4,#REF!,#REF!))</f>
        <v/>
      </c>
      <c r="AJ4" s="16" t="str">
        <f>IF(ISERROR(_xlfn.XLOOKUP($D4,#REF!,#REF!)), "", _xlfn.XLOOKUP($D4,#REF!,#REF!))</f>
        <v/>
      </c>
      <c r="AK4" s="53" t="str">
        <f>IF(ISERROR(_xlfn.XLOOKUP($D4,#REF!,#REF!)), "", _xlfn.XLOOKUP($D4,#REF!,#REF!))</f>
        <v/>
      </c>
    </row>
    <row r="5" spans="1:37" x14ac:dyDescent="0.2">
      <c r="B5" s="42" t="s">
        <v>192</v>
      </c>
      <c r="C5" t="s">
        <v>67</v>
      </c>
      <c r="D5" t="s">
        <v>67</v>
      </c>
      <c r="F5" t="s">
        <v>276</v>
      </c>
      <c r="G5" s="82">
        <v>0</v>
      </c>
      <c r="H5" s="51">
        <v>0.27272727272727271</v>
      </c>
      <c r="I5" s="51">
        <v>6.6666666666666693E-2</v>
      </c>
      <c r="J5" s="51">
        <v>0</v>
      </c>
      <c r="K5" s="51">
        <v>8.8888888888888892E-2</v>
      </c>
      <c r="L5" s="51">
        <v>0.266666666666667</v>
      </c>
      <c r="M5" s="31">
        <v>0.41666666666666669</v>
      </c>
      <c r="N5" s="14" t="s">
        <v>222</v>
      </c>
      <c r="O5" s="14" t="s">
        <v>222</v>
      </c>
      <c r="P5" s="14" t="s">
        <v>222</v>
      </c>
      <c r="Q5" s="71" t="s">
        <v>222</v>
      </c>
      <c r="R5" s="31">
        <v>0.1111111111111111</v>
      </c>
      <c r="S5" s="14" t="s">
        <v>222</v>
      </c>
      <c r="T5" s="14" t="s">
        <v>222</v>
      </c>
      <c r="U5" s="14" t="s">
        <v>222</v>
      </c>
      <c r="V5" s="71" t="s">
        <v>222</v>
      </c>
      <c r="W5" s="31">
        <v>0.1</v>
      </c>
      <c r="X5" s="14" t="s">
        <v>222</v>
      </c>
      <c r="Y5" s="14" t="s">
        <v>222</v>
      </c>
      <c r="Z5" s="14" t="s">
        <v>222</v>
      </c>
      <c r="AA5" s="71" t="s">
        <v>222</v>
      </c>
      <c r="AB5" s="31">
        <v>0.2857142857142857</v>
      </c>
      <c r="AC5" s="16" t="s">
        <v>222</v>
      </c>
      <c r="AD5" s="16" t="s">
        <v>222</v>
      </c>
      <c r="AE5" s="16" t="s">
        <v>222</v>
      </c>
      <c r="AF5" s="53" t="s">
        <v>222</v>
      </c>
      <c r="AG5" s="14">
        <v>0</v>
      </c>
      <c r="AH5" s="16" t="str">
        <f>IF(ISERROR(_xlfn.XLOOKUP($D5,#REF!,#REF!)), "", _xlfn.XLOOKUP($D5,#REF!,#REF!))</f>
        <v/>
      </c>
      <c r="AI5" s="16" t="str">
        <f>IF(ISERROR(_xlfn.XLOOKUP($D5,#REF!,#REF!)), "", _xlfn.XLOOKUP($D5,#REF!,#REF!))</f>
        <v/>
      </c>
      <c r="AJ5" s="16" t="str">
        <f>IF(ISERROR(_xlfn.XLOOKUP($D5,#REF!,#REF!)), "", _xlfn.XLOOKUP($D5,#REF!,#REF!))</f>
        <v/>
      </c>
      <c r="AK5" s="53" t="str">
        <f>IF(ISERROR(_xlfn.XLOOKUP($D5,#REF!,#REF!)), "", _xlfn.XLOOKUP($D5,#REF!,#REF!))</f>
        <v/>
      </c>
    </row>
    <row r="6" spans="1:37" x14ac:dyDescent="0.2">
      <c r="B6" s="42" t="s">
        <v>181</v>
      </c>
      <c r="C6" t="s">
        <v>115</v>
      </c>
      <c r="D6" t="s">
        <v>116</v>
      </c>
      <c r="F6" t="s">
        <v>275</v>
      </c>
      <c r="G6" s="82" t="s">
        <v>222</v>
      </c>
      <c r="H6" s="51" t="s">
        <v>222</v>
      </c>
      <c r="I6" s="51">
        <v>0.25</v>
      </c>
      <c r="J6" s="51">
        <v>0.42859999999999998</v>
      </c>
      <c r="K6" s="51">
        <v>0.1429</v>
      </c>
      <c r="L6" s="51">
        <v>0.8</v>
      </c>
      <c r="M6" s="31">
        <v>0.5</v>
      </c>
      <c r="N6" s="14" t="s">
        <v>222</v>
      </c>
      <c r="O6" s="14" t="s">
        <v>222</v>
      </c>
      <c r="P6" s="14" t="s">
        <v>222</v>
      </c>
      <c r="Q6" s="71" t="s">
        <v>222</v>
      </c>
      <c r="R6" s="31">
        <v>0</v>
      </c>
      <c r="S6" s="14" t="s">
        <v>222</v>
      </c>
      <c r="T6" s="14" t="s">
        <v>222</v>
      </c>
      <c r="U6" s="14" t="s">
        <v>222</v>
      </c>
      <c r="V6" s="71" t="s">
        <v>222</v>
      </c>
      <c r="W6" s="31">
        <v>0</v>
      </c>
      <c r="X6" s="14" t="s">
        <v>222</v>
      </c>
      <c r="Y6" s="14" t="s">
        <v>222</v>
      </c>
      <c r="Z6" s="14" t="s">
        <v>222</v>
      </c>
      <c r="AA6" s="71" t="s">
        <v>222</v>
      </c>
      <c r="AB6" s="31">
        <v>0</v>
      </c>
      <c r="AC6" s="16" t="s">
        <v>222</v>
      </c>
      <c r="AD6" s="16" t="s">
        <v>222</v>
      </c>
      <c r="AE6" s="16" t="s">
        <v>222</v>
      </c>
      <c r="AF6" s="53" t="s">
        <v>222</v>
      </c>
      <c r="AG6" s="14">
        <v>0</v>
      </c>
      <c r="AH6" s="16" t="str">
        <f>IF(ISERROR(_xlfn.XLOOKUP($D6,#REF!,#REF!)), "", _xlfn.XLOOKUP($D6,#REF!,#REF!))</f>
        <v/>
      </c>
      <c r="AI6" s="16" t="str">
        <f>IF(ISERROR(_xlfn.XLOOKUP($D6,#REF!,#REF!)), "", _xlfn.XLOOKUP($D6,#REF!,#REF!))</f>
        <v/>
      </c>
      <c r="AJ6" s="16" t="str">
        <f>IF(ISERROR(_xlfn.XLOOKUP($D6,#REF!,#REF!)), "", _xlfn.XLOOKUP($D6,#REF!,#REF!))</f>
        <v/>
      </c>
      <c r="AK6" s="53" t="str">
        <f>IF(ISERROR(_xlfn.XLOOKUP($D6,#REF!,#REF!)), "", _xlfn.XLOOKUP($D6,#REF!,#REF!))</f>
        <v/>
      </c>
    </row>
    <row r="7" spans="1:37" x14ac:dyDescent="0.2">
      <c r="B7" s="42" t="s">
        <v>246</v>
      </c>
      <c r="C7" t="s">
        <v>56</v>
      </c>
      <c r="D7" t="s">
        <v>57</v>
      </c>
      <c r="F7" t="s">
        <v>277</v>
      </c>
      <c r="G7" s="82">
        <v>0</v>
      </c>
      <c r="H7" s="51" t="s">
        <v>222</v>
      </c>
      <c r="I7" s="51">
        <v>0.25</v>
      </c>
      <c r="J7" s="51">
        <v>0</v>
      </c>
      <c r="K7" s="51">
        <v>0</v>
      </c>
      <c r="L7" s="51">
        <v>0</v>
      </c>
      <c r="M7" s="31">
        <v>0</v>
      </c>
      <c r="N7" s="14" t="s">
        <v>222</v>
      </c>
      <c r="O7" s="14" t="s">
        <v>222</v>
      </c>
      <c r="P7" s="14" t="s">
        <v>222</v>
      </c>
      <c r="Q7" s="71" t="s">
        <v>222</v>
      </c>
      <c r="R7" s="31">
        <v>0.2857142857142857</v>
      </c>
      <c r="S7" s="14" t="s">
        <v>222</v>
      </c>
      <c r="T7" s="14" t="s">
        <v>222</v>
      </c>
      <c r="U7" s="14" t="s">
        <v>222</v>
      </c>
      <c r="V7" s="71" t="s">
        <v>222</v>
      </c>
      <c r="W7" s="31">
        <v>0</v>
      </c>
      <c r="X7" s="14" t="s">
        <v>222</v>
      </c>
      <c r="Y7" s="14" t="s">
        <v>222</v>
      </c>
      <c r="Z7" s="14" t="s">
        <v>222</v>
      </c>
      <c r="AA7" s="71" t="s">
        <v>222</v>
      </c>
      <c r="AB7" s="31">
        <v>0</v>
      </c>
      <c r="AC7" s="16" t="s">
        <v>222</v>
      </c>
      <c r="AD7" s="16" t="s">
        <v>222</v>
      </c>
      <c r="AE7" s="16" t="s">
        <v>222</v>
      </c>
      <c r="AF7" s="53" t="s">
        <v>222</v>
      </c>
      <c r="AG7" s="14">
        <v>0</v>
      </c>
      <c r="AH7" s="16" t="str">
        <f>IF(ISERROR(_xlfn.XLOOKUP($D7,#REF!,#REF!)), "", _xlfn.XLOOKUP($D7,#REF!,#REF!))</f>
        <v/>
      </c>
      <c r="AI7" s="16" t="str">
        <f>IF(ISERROR(_xlfn.XLOOKUP($D7,#REF!,#REF!)), "", _xlfn.XLOOKUP($D7,#REF!,#REF!))</f>
        <v/>
      </c>
      <c r="AJ7" s="16" t="str">
        <f>IF(ISERROR(_xlfn.XLOOKUP($D7,#REF!,#REF!)), "", _xlfn.XLOOKUP($D7,#REF!,#REF!))</f>
        <v/>
      </c>
      <c r="AK7" s="53" t="str">
        <f>IF(ISERROR(_xlfn.XLOOKUP($D7,#REF!,#REF!)), "", _xlfn.XLOOKUP($D7,#REF!,#REF!))</f>
        <v/>
      </c>
    </row>
    <row r="8" spans="1:37" x14ac:dyDescent="0.2">
      <c r="B8" s="42" t="s">
        <v>167</v>
      </c>
      <c r="C8" t="s">
        <v>431</v>
      </c>
      <c r="D8" t="s">
        <v>110</v>
      </c>
      <c r="F8" t="s">
        <v>275</v>
      </c>
      <c r="G8" s="82" t="s">
        <v>222</v>
      </c>
      <c r="H8" s="51" t="s">
        <v>222</v>
      </c>
      <c r="I8" s="51">
        <v>0</v>
      </c>
      <c r="J8" s="51">
        <v>0</v>
      </c>
      <c r="K8" s="51">
        <v>0</v>
      </c>
      <c r="L8" s="51">
        <v>1</v>
      </c>
      <c r="M8" s="31">
        <v>0.16670000000000001</v>
      </c>
      <c r="N8" s="14" t="s">
        <v>222</v>
      </c>
      <c r="O8" s="14" t="s">
        <v>222</v>
      </c>
      <c r="P8" s="14" t="s">
        <v>222</v>
      </c>
      <c r="Q8" s="71" t="s">
        <v>222</v>
      </c>
      <c r="R8" s="31">
        <v>1</v>
      </c>
      <c r="S8" s="14" t="s">
        <v>222</v>
      </c>
      <c r="T8" s="14" t="s">
        <v>222</v>
      </c>
      <c r="U8" s="14" t="s">
        <v>222</v>
      </c>
      <c r="V8" s="71" t="s">
        <v>222</v>
      </c>
      <c r="W8" s="31">
        <v>0</v>
      </c>
      <c r="X8" s="14" t="s">
        <v>222</v>
      </c>
      <c r="Y8" s="14" t="s">
        <v>222</v>
      </c>
      <c r="Z8" s="14" t="s">
        <v>222</v>
      </c>
      <c r="AA8" s="71" t="s">
        <v>222</v>
      </c>
      <c r="AB8" s="31">
        <v>1</v>
      </c>
      <c r="AC8" s="16" t="s">
        <v>222</v>
      </c>
      <c r="AD8" s="16" t="s">
        <v>222</v>
      </c>
      <c r="AE8" s="16" t="s">
        <v>222</v>
      </c>
      <c r="AF8" s="53" t="s">
        <v>222</v>
      </c>
      <c r="AG8" s="14">
        <v>0</v>
      </c>
      <c r="AH8" s="16" t="str">
        <f>IF(ISERROR(_xlfn.XLOOKUP($D8,#REF!,#REF!)), "", _xlfn.XLOOKUP($D8,#REF!,#REF!))</f>
        <v/>
      </c>
      <c r="AI8" s="16" t="str">
        <f>IF(ISERROR(_xlfn.XLOOKUP($D8,#REF!,#REF!)), "", _xlfn.XLOOKUP($D8,#REF!,#REF!))</f>
        <v/>
      </c>
      <c r="AJ8" s="16" t="str">
        <f>IF(ISERROR(_xlfn.XLOOKUP($D8,#REF!,#REF!)), "", _xlfn.XLOOKUP($D8,#REF!,#REF!))</f>
        <v/>
      </c>
      <c r="AK8" s="53" t="str">
        <f>IF(ISERROR(_xlfn.XLOOKUP($D8,#REF!,#REF!)), "", _xlfn.XLOOKUP($D8,#REF!,#REF!))</f>
        <v/>
      </c>
    </row>
    <row r="9" spans="1:37" x14ac:dyDescent="0.2">
      <c r="B9" s="46" t="s">
        <v>169</v>
      </c>
      <c r="C9" t="s">
        <v>29</v>
      </c>
      <c r="D9" t="s">
        <v>29</v>
      </c>
      <c r="F9" t="s">
        <v>276</v>
      </c>
      <c r="G9" s="82">
        <v>0</v>
      </c>
      <c r="H9" s="51">
        <v>0.11538461538461539</v>
      </c>
      <c r="I9" s="51">
        <v>4.7619047619047603E-2</v>
      </c>
      <c r="J9" s="51">
        <v>5.5555555555555552E-2</v>
      </c>
      <c r="K9" s="51">
        <v>0</v>
      </c>
      <c r="L9" s="51">
        <v>5.2631578947368397E-2</v>
      </c>
      <c r="M9" s="31">
        <v>5.2631578947368418E-2</v>
      </c>
      <c r="N9" s="14" t="s">
        <v>222</v>
      </c>
      <c r="O9" s="14" t="s">
        <v>222</v>
      </c>
      <c r="P9" s="14" t="s">
        <v>222</v>
      </c>
      <c r="Q9" s="71" t="s">
        <v>222</v>
      </c>
      <c r="R9" s="31">
        <v>6.25E-2</v>
      </c>
      <c r="S9" s="14" t="s">
        <v>222</v>
      </c>
      <c r="T9" s="14" t="s">
        <v>222</v>
      </c>
      <c r="U9" s="14" t="s">
        <v>222</v>
      </c>
      <c r="V9" s="71" t="s">
        <v>222</v>
      </c>
      <c r="W9" s="31">
        <v>7.6923076923076927E-2</v>
      </c>
      <c r="X9" s="14" t="s">
        <v>222</v>
      </c>
      <c r="Y9" s="14" t="s">
        <v>222</v>
      </c>
      <c r="Z9" s="14" t="s">
        <v>222</v>
      </c>
      <c r="AA9" s="71" t="s">
        <v>222</v>
      </c>
      <c r="AB9" s="31">
        <v>0.1111111111111111</v>
      </c>
      <c r="AC9" s="16" t="s">
        <v>222</v>
      </c>
      <c r="AD9" s="16" t="s">
        <v>222</v>
      </c>
      <c r="AE9" s="16" t="s">
        <v>222</v>
      </c>
      <c r="AF9" s="53" t="s">
        <v>222</v>
      </c>
      <c r="AG9" s="14">
        <v>7.6923076923076927E-2</v>
      </c>
      <c r="AH9" s="16" t="str">
        <f>IF(ISERROR(_xlfn.XLOOKUP($D9,#REF!,#REF!)), "", _xlfn.XLOOKUP($D9,#REF!,#REF!))</f>
        <v/>
      </c>
      <c r="AI9" s="16" t="str">
        <f>IF(ISERROR(_xlfn.XLOOKUP($D9,#REF!,#REF!)), "", _xlfn.XLOOKUP($D9,#REF!,#REF!))</f>
        <v/>
      </c>
      <c r="AJ9" s="16" t="str">
        <f>IF(ISERROR(_xlfn.XLOOKUP($D9,#REF!,#REF!)), "", _xlfn.XLOOKUP($D9,#REF!,#REF!))</f>
        <v/>
      </c>
      <c r="AK9" s="53" t="str">
        <f>IF(ISERROR(_xlfn.XLOOKUP($D9,#REF!,#REF!)), "", _xlfn.XLOOKUP($D9,#REF!,#REF!))</f>
        <v/>
      </c>
    </row>
    <row r="10" spans="1:37" x14ac:dyDescent="0.2">
      <c r="B10" s="42" t="s">
        <v>193</v>
      </c>
      <c r="C10" t="s">
        <v>386</v>
      </c>
      <c r="D10" t="s">
        <v>119</v>
      </c>
      <c r="F10" t="s">
        <v>275</v>
      </c>
      <c r="G10" s="82" t="s">
        <v>222</v>
      </c>
      <c r="H10" s="51" t="s">
        <v>222</v>
      </c>
      <c r="I10" s="51">
        <v>0.23530000000000001</v>
      </c>
      <c r="J10" s="51">
        <v>0.14949999999999999</v>
      </c>
      <c r="K10" s="51">
        <v>7.8899999999999998E-2</v>
      </c>
      <c r="L10" s="51">
        <v>0.32669999999999999</v>
      </c>
      <c r="M10" s="31">
        <v>0.23260000000000003</v>
      </c>
      <c r="N10" s="14" t="s">
        <v>222</v>
      </c>
      <c r="O10" s="14" t="s">
        <v>222</v>
      </c>
      <c r="P10" s="14" t="s">
        <v>222</v>
      </c>
      <c r="Q10" s="71" t="s">
        <v>222</v>
      </c>
      <c r="R10" s="31">
        <v>0.19440000000000002</v>
      </c>
      <c r="S10" s="14" t="s">
        <v>222</v>
      </c>
      <c r="T10" s="14" t="s">
        <v>222</v>
      </c>
      <c r="U10" s="14" t="s">
        <v>222</v>
      </c>
      <c r="V10" s="71" t="s">
        <v>222</v>
      </c>
      <c r="W10" s="31">
        <v>0.26879999999999998</v>
      </c>
      <c r="X10" s="14" t="s">
        <v>222</v>
      </c>
      <c r="Y10" s="14" t="s">
        <v>222</v>
      </c>
      <c r="Z10" s="14" t="s">
        <v>222</v>
      </c>
      <c r="AA10" s="71" t="s">
        <v>222</v>
      </c>
      <c r="AB10" s="31">
        <v>0.23329999999999998</v>
      </c>
      <c r="AC10" s="16" t="s">
        <v>222</v>
      </c>
      <c r="AD10" s="16" t="s">
        <v>222</v>
      </c>
      <c r="AE10" s="16" t="s">
        <v>222</v>
      </c>
      <c r="AF10" s="53" t="s">
        <v>222</v>
      </c>
      <c r="AG10" s="14">
        <v>7.7699999999999991E-2</v>
      </c>
      <c r="AH10" s="16" t="str">
        <f>IF(ISERROR(_xlfn.XLOOKUP($D10,#REF!,#REF!)), "", _xlfn.XLOOKUP($D10,#REF!,#REF!))</f>
        <v/>
      </c>
      <c r="AI10" s="16" t="str">
        <f>IF(ISERROR(_xlfn.XLOOKUP($D10,#REF!,#REF!)), "", _xlfn.XLOOKUP($D10,#REF!,#REF!))</f>
        <v/>
      </c>
      <c r="AJ10" s="16" t="str">
        <f>IF(ISERROR(_xlfn.XLOOKUP($D10,#REF!,#REF!)), "", _xlfn.XLOOKUP($D10,#REF!,#REF!))</f>
        <v/>
      </c>
      <c r="AK10" s="53" t="str">
        <f>IF(ISERROR(_xlfn.XLOOKUP($D10,#REF!,#REF!)), "", _xlfn.XLOOKUP($D10,#REF!,#REF!))</f>
        <v/>
      </c>
    </row>
    <row r="11" spans="1:37" x14ac:dyDescent="0.2">
      <c r="B11" s="42" t="s">
        <v>140</v>
      </c>
      <c r="C11" t="s">
        <v>95</v>
      </c>
      <c r="D11" t="s">
        <v>96</v>
      </c>
      <c r="F11" t="s">
        <v>275</v>
      </c>
      <c r="G11" s="82" t="s">
        <v>222</v>
      </c>
      <c r="H11" s="51" t="s">
        <v>222</v>
      </c>
      <c r="I11" s="51">
        <v>0.22219999999999998</v>
      </c>
      <c r="J11" s="51">
        <v>0.125</v>
      </c>
      <c r="K11" s="51">
        <v>0.33329999999999999</v>
      </c>
      <c r="L11" s="51">
        <v>0</v>
      </c>
      <c r="M11" s="31">
        <v>0.125</v>
      </c>
      <c r="N11" s="14" t="s">
        <v>222</v>
      </c>
      <c r="O11" s="14" t="s">
        <v>222</v>
      </c>
      <c r="P11" s="14" t="s">
        <v>222</v>
      </c>
      <c r="Q11" s="71" t="s">
        <v>222</v>
      </c>
      <c r="R11" s="31">
        <v>0.66670000000000007</v>
      </c>
      <c r="S11" s="14" t="s">
        <v>222</v>
      </c>
      <c r="T11" s="14" t="s">
        <v>222</v>
      </c>
      <c r="U11" s="14" t="s">
        <v>222</v>
      </c>
      <c r="V11" s="71" t="s">
        <v>222</v>
      </c>
      <c r="W11" s="31">
        <v>0.33329999999999999</v>
      </c>
      <c r="X11" s="14" t="s">
        <v>222</v>
      </c>
      <c r="Y11" s="14" t="s">
        <v>222</v>
      </c>
      <c r="Z11" s="14" t="s">
        <v>222</v>
      </c>
      <c r="AA11" s="71" t="s">
        <v>222</v>
      </c>
      <c r="AB11" s="31">
        <v>0.21429999999999999</v>
      </c>
      <c r="AC11" s="16" t="s">
        <v>222</v>
      </c>
      <c r="AD11" s="16" t="s">
        <v>222</v>
      </c>
      <c r="AE11" s="16" t="s">
        <v>222</v>
      </c>
      <c r="AF11" s="53" t="s">
        <v>222</v>
      </c>
      <c r="AG11" s="14">
        <v>9.0899999999999995E-2</v>
      </c>
      <c r="AH11" s="16" t="str">
        <f>IF(ISERROR(_xlfn.XLOOKUP($D11,#REF!,#REF!)), "", _xlfn.XLOOKUP($D11,#REF!,#REF!))</f>
        <v/>
      </c>
      <c r="AI11" s="16" t="str">
        <f>IF(ISERROR(_xlfn.XLOOKUP($D11,#REF!,#REF!)), "", _xlfn.XLOOKUP($D11,#REF!,#REF!))</f>
        <v/>
      </c>
      <c r="AJ11" s="16" t="str">
        <f>IF(ISERROR(_xlfn.XLOOKUP($D11,#REF!,#REF!)), "", _xlfn.XLOOKUP($D11,#REF!,#REF!))</f>
        <v/>
      </c>
      <c r="AK11" s="53" t="str">
        <f>IF(ISERROR(_xlfn.XLOOKUP($D11,#REF!,#REF!)), "", _xlfn.XLOOKUP($D11,#REF!,#REF!))</f>
        <v/>
      </c>
    </row>
    <row r="12" spans="1:37" x14ac:dyDescent="0.2">
      <c r="B12" s="42" t="s">
        <v>144</v>
      </c>
      <c r="C12" t="s">
        <v>58</v>
      </c>
      <c r="D12" t="s">
        <v>131</v>
      </c>
      <c r="F12" t="s">
        <v>277</v>
      </c>
      <c r="G12" s="82">
        <v>1</v>
      </c>
      <c r="H12" s="51">
        <v>0.40739999999999998</v>
      </c>
      <c r="I12" s="51">
        <v>0.45833333333333331</v>
      </c>
      <c r="J12" s="51">
        <v>0.36</v>
      </c>
      <c r="K12" s="51">
        <v>0.30434782608695654</v>
      </c>
      <c r="L12" s="51">
        <v>0.34259259259259262</v>
      </c>
      <c r="M12" s="31">
        <v>0.30149999999999999</v>
      </c>
      <c r="N12" s="14" t="s">
        <v>222</v>
      </c>
      <c r="O12" s="14" t="s">
        <v>222</v>
      </c>
      <c r="P12" s="14" t="s">
        <v>222</v>
      </c>
      <c r="Q12" s="71" t="s">
        <v>222</v>
      </c>
      <c r="R12" s="31">
        <v>0.22777777777777777</v>
      </c>
      <c r="S12" s="14" t="s">
        <v>222</v>
      </c>
      <c r="T12" s="14" t="s">
        <v>222</v>
      </c>
      <c r="U12" s="14" t="s">
        <v>222</v>
      </c>
      <c r="V12" s="71" t="s">
        <v>222</v>
      </c>
      <c r="W12" s="31">
        <v>0.29850746268656714</v>
      </c>
      <c r="X12" s="14" t="s">
        <v>222</v>
      </c>
      <c r="Y12" s="14" t="s">
        <v>222</v>
      </c>
      <c r="Z12" s="14" t="s">
        <v>222</v>
      </c>
      <c r="AA12" s="71" t="s">
        <v>222</v>
      </c>
      <c r="AB12" s="31">
        <v>0.16666666666666666</v>
      </c>
      <c r="AC12" s="16" t="s">
        <v>222</v>
      </c>
      <c r="AD12" s="16" t="s">
        <v>222</v>
      </c>
      <c r="AE12" s="16" t="s">
        <v>222</v>
      </c>
      <c r="AF12" s="53" t="s">
        <v>222</v>
      </c>
      <c r="AG12" s="14">
        <v>9.3023255813953487E-2</v>
      </c>
      <c r="AH12" s="16" t="str">
        <f>IF(ISERROR(_xlfn.XLOOKUP($D12,#REF!,#REF!)), "", _xlfn.XLOOKUP($D12,#REF!,#REF!))</f>
        <v/>
      </c>
      <c r="AI12" s="16" t="str">
        <f>IF(ISERROR(_xlfn.XLOOKUP($D12,#REF!,#REF!)), "", _xlfn.XLOOKUP($D12,#REF!,#REF!))</f>
        <v/>
      </c>
      <c r="AJ12" s="16" t="str">
        <f>IF(ISERROR(_xlfn.XLOOKUP($D12,#REF!,#REF!)), "", _xlfn.XLOOKUP($D12,#REF!,#REF!))</f>
        <v/>
      </c>
      <c r="AK12" s="53" t="str">
        <f>IF(ISERROR(_xlfn.XLOOKUP($D12,#REF!,#REF!)), "", _xlfn.XLOOKUP($D12,#REF!,#REF!))</f>
        <v/>
      </c>
    </row>
    <row r="13" spans="1:37" x14ac:dyDescent="0.2">
      <c r="B13" s="42" t="s">
        <v>184</v>
      </c>
      <c r="C13" t="s">
        <v>53</v>
      </c>
      <c r="D13" t="s">
        <v>53</v>
      </c>
      <c r="F13" t="s">
        <v>276</v>
      </c>
      <c r="G13" s="82">
        <v>0.16669999999999999</v>
      </c>
      <c r="H13" s="51">
        <v>0</v>
      </c>
      <c r="I13" s="51">
        <v>0.16129032258064499</v>
      </c>
      <c r="J13" s="51">
        <v>0.10344827586206896</v>
      </c>
      <c r="K13" s="51">
        <v>7.407407407407407E-2</v>
      </c>
      <c r="L13" s="51">
        <v>4.9382716049382699E-2</v>
      </c>
      <c r="M13" s="31">
        <v>0.13043478260869565</v>
      </c>
      <c r="N13" s="14" t="s">
        <v>222</v>
      </c>
      <c r="O13" s="14" t="s">
        <v>222</v>
      </c>
      <c r="P13" s="14" t="s">
        <v>222</v>
      </c>
      <c r="Q13" s="71" t="s">
        <v>222</v>
      </c>
      <c r="R13" s="31">
        <v>0.14285714285714285</v>
      </c>
      <c r="S13" s="14" t="s">
        <v>222</v>
      </c>
      <c r="T13" s="14" t="s">
        <v>222</v>
      </c>
      <c r="U13" s="14" t="s">
        <v>222</v>
      </c>
      <c r="V13" s="71" t="s">
        <v>222</v>
      </c>
      <c r="W13" s="31" t="s">
        <v>222</v>
      </c>
      <c r="X13" s="14" t="s">
        <v>222</v>
      </c>
      <c r="Y13" s="14" t="s">
        <v>222</v>
      </c>
      <c r="Z13" s="14" t="s">
        <v>222</v>
      </c>
      <c r="AA13" s="71" t="s">
        <v>222</v>
      </c>
      <c r="AB13" s="31">
        <v>0.1415929203539823</v>
      </c>
      <c r="AC13" s="16" t="s">
        <v>222</v>
      </c>
      <c r="AD13" s="16" t="s">
        <v>222</v>
      </c>
      <c r="AE13" s="16" t="s">
        <v>222</v>
      </c>
      <c r="AF13" s="53" t="s">
        <v>222</v>
      </c>
      <c r="AG13" s="14">
        <v>9.5238095238095233E-2</v>
      </c>
      <c r="AH13" s="16" t="str">
        <f>IF(ISERROR(_xlfn.XLOOKUP($D13,#REF!,#REF!)), "", _xlfn.XLOOKUP($D13,#REF!,#REF!))</f>
        <v/>
      </c>
      <c r="AI13" s="16" t="str">
        <f>IF(ISERROR(_xlfn.XLOOKUP($D13,#REF!,#REF!)), "", _xlfn.XLOOKUP($D13,#REF!,#REF!))</f>
        <v/>
      </c>
      <c r="AJ13" s="16" t="str">
        <f>IF(ISERROR(_xlfn.XLOOKUP($D13,#REF!,#REF!)), "", _xlfn.XLOOKUP($D13,#REF!,#REF!))</f>
        <v/>
      </c>
      <c r="AK13" s="53" t="str">
        <f>IF(ISERROR(_xlfn.XLOOKUP($D13,#REF!,#REF!)), "", _xlfn.XLOOKUP($D13,#REF!,#REF!))</f>
        <v/>
      </c>
    </row>
    <row r="14" spans="1:37" x14ac:dyDescent="0.2">
      <c r="B14" s="42" t="s">
        <v>166</v>
      </c>
      <c r="C14" t="s">
        <v>26</v>
      </c>
      <c r="D14" t="s">
        <v>26</v>
      </c>
      <c r="F14" t="s">
        <v>276</v>
      </c>
      <c r="G14" s="82">
        <v>0</v>
      </c>
      <c r="H14" s="51">
        <v>0.1</v>
      </c>
      <c r="I14" s="51">
        <v>0.102564102564103</v>
      </c>
      <c r="J14" s="51">
        <v>0.2</v>
      </c>
      <c r="K14" s="51">
        <v>0.16455696202531644</v>
      </c>
      <c r="L14" s="51">
        <v>8.8235294117647106E-2</v>
      </c>
      <c r="M14" s="31">
        <v>0.15012722646310434</v>
      </c>
      <c r="N14" s="14" t="s">
        <v>222</v>
      </c>
      <c r="O14" s="14" t="s">
        <v>222</v>
      </c>
      <c r="P14" s="14" t="s">
        <v>222</v>
      </c>
      <c r="Q14" s="71" t="s">
        <v>222</v>
      </c>
      <c r="R14" s="31">
        <v>0.10382513661202186</v>
      </c>
      <c r="S14" s="14" t="s">
        <v>222</v>
      </c>
      <c r="T14" s="14" t="s">
        <v>222</v>
      </c>
      <c r="U14" s="14" t="s">
        <v>222</v>
      </c>
      <c r="V14" s="71" t="s">
        <v>222</v>
      </c>
      <c r="W14" s="31">
        <v>0.11904761904761904</v>
      </c>
      <c r="X14" s="14" t="s">
        <v>222</v>
      </c>
      <c r="Y14" s="14" t="s">
        <v>222</v>
      </c>
      <c r="Z14" s="14" t="s">
        <v>222</v>
      </c>
      <c r="AA14" s="71" t="s">
        <v>222</v>
      </c>
      <c r="AB14" s="31">
        <v>0.18666666666666668</v>
      </c>
      <c r="AC14" s="16" t="s">
        <v>222</v>
      </c>
      <c r="AD14" s="16" t="s">
        <v>222</v>
      </c>
      <c r="AE14" s="16" t="s">
        <v>222</v>
      </c>
      <c r="AF14" s="53" t="s">
        <v>222</v>
      </c>
      <c r="AG14" s="14">
        <v>9.6774193548387094E-2</v>
      </c>
      <c r="AH14" s="16" t="str">
        <f>IF(ISERROR(_xlfn.XLOOKUP($D14,#REF!,#REF!)), "", _xlfn.XLOOKUP($D14,#REF!,#REF!))</f>
        <v/>
      </c>
      <c r="AI14" s="16" t="str">
        <f>IF(ISERROR(_xlfn.XLOOKUP($D14,#REF!,#REF!)), "", _xlfn.XLOOKUP($D14,#REF!,#REF!))</f>
        <v/>
      </c>
      <c r="AJ14" s="16" t="str">
        <f>IF(ISERROR(_xlfn.XLOOKUP($D14,#REF!,#REF!)), "", _xlfn.XLOOKUP($D14,#REF!,#REF!))</f>
        <v/>
      </c>
      <c r="AK14" s="53" t="str">
        <f>IF(ISERROR(_xlfn.XLOOKUP($D14,#REF!,#REF!)), "", _xlfn.XLOOKUP($D14,#REF!,#REF!))</f>
        <v/>
      </c>
    </row>
    <row r="15" spans="1:37" x14ac:dyDescent="0.2">
      <c r="B15" s="42" t="s">
        <v>208</v>
      </c>
      <c r="C15" t="s">
        <v>90</v>
      </c>
      <c r="D15" t="s">
        <v>90</v>
      </c>
      <c r="F15" t="s">
        <v>276</v>
      </c>
      <c r="G15" s="82">
        <v>9.8765432E-2</v>
      </c>
      <c r="H15" s="51">
        <v>0.124</v>
      </c>
      <c r="I15" s="51">
        <v>0.17216117216117199</v>
      </c>
      <c r="J15" s="51">
        <v>0.18939393939393939</v>
      </c>
      <c r="K15" s="51">
        <v>0.13531353135313531</v>
      </c>
      <c r="L15" s="51">
        <v>0.17592592592592601</v>
      </c>
      <c r="M15" s="31">
        <v>0.13703703703703704</v>
      </c>
      <c r="N15" s="14" t="s">
        <v>222</v>
      </c>
      <c r="O15" s="14" t="s">
        <v>222</v>
      </c>
      <c r="P15" s="14" t="s">
        <v>222</v>
      </c>
      <c r="Q15" s="71" t="s">
        <v>222</v>
      </c>
      <c r="R15" s="31">
        <v>0.15384615384615385</v>
      </c>
      <c r="S15" s="14" t="s">
        <v>222</v>
      </c>
      <c r="T15" s="14" t="s">
        <v>222</v>
      </c>
      <c r="U15" s="14" t="s">
        <v>222</v>
      </c>
      <c r="V15" s="71" t="s">
        <v>222</v>
      </c>
      <c r="W15" s="31">
        <v>0.15723270440251572</v>
      </c>
      <c r="X15" s="14" t="s">
        <v>222</v>
      </c>
      <c r="Y15" s="14" t="s">
        <v>222</v>
      </c>
      <c r="Z15" s="14" t="s">
        <v>222</v>
      </c>
      <c r="AA15" s="71" t="s">
        <v>222</v>
      </c>
      <c r="AB15" s="31">
        <v>0.16949152542372881</v>
      </c>
      <c r="AC15" s="16" t="s">
        <v>222</v>
      </c>
      <c r="AD15" s="16" t="s">
        <v>222</v>
      </c>
      <c r="AE15" s="16" t="s">
        <v>222</v>
      </c>
      <c r="AF15" s="53" t="s">
        <v>222</v>
      </c>
      <c r="AG15" s="14">
        <v>0.10787172011661808</v>
      </c>
      <c r="AH15" s="16" t="str">
        <f>IF(ISERROR(_xlfn.XLOOKUP($D15,#REF!,#REF!)), "", _xlfn.XLOOKUP($D15,#REF!,#REF!))</f>
        <v/>
      </c>
      <c r="AI15" s="16" t="str">
        <f>IF(ISERROR(_xlfn.XLOOKUP($D15,#REF!,#REF!)), "", _xlfn.XLOOKUP($D15,#REF!,#REF!))</f>
        <v/>
      </c>
      <c r="AJ15" s="16" t="str">
        <f>IF(ISERROR(_xlfn.XLOOKUP($D15,#REF!,#REF!)), "", _xlfn.XLOOKUP($D15,#REF!,#REF!))</f>
        <v/>
      </c>
      <c r="AK15" s="53" t="str">
        <f>IF(ISERROR(_xlfn.XLOOKUP($D15,#REF!,#REF!)), "", _xlfn.XLOOKUP($D15,#REF!,#REF!))</f>
        <v/>
      </c>
    </row>
    <row r="16" spans="1:37" x14ac:dyDescent="0.2">
      <c r="B16" s="42" t="s">
        <v>205</v>
      </c>
      <c r="C16" t="s">
        <v>81</v>
      </c>
      <c r="D16" t="s">
        <v>81</v>
      </c>
      <c r="F16" t="s">
        <v>276</v>
      </c>
      <c r="G16" s="82">
        <v>3.7037037000000002E-2</v>
      </c>
      <c r="H16" s="51">
        <v>9.2105263157894732E-2</v>
      </c>
      <c r="I16" s="51">
        <v>0.26490066225165598</v>
      </c>
      <c r="J16" s="51">
        <v>0.27322404371584702</v>
      </c>
      <c r="K16" s="51">
        <v>0.24041811846689895</v>
      </c>
      <c r="L16" s="51">
        <v>0.24043715846994501</v>
      </c>
      <c r="M16" s="31">
        <v>0.19178082191780821</v>
      </c>
      <c r="N16" s="14" t="s">
        <v>222</v>
      </c>
      <c r="O16" s="14" t="s">
        <v>222</v>
      </c>
      <c r="P16" s="14" t="s">
        <v>222</v>
      </c>
      <c r="Q16" s="71" t="s">
        <v>222</v>
      </c>
      <c r="R16" s="31">
        <v>6.4843750000000006E-2</v>
      </c>
      <c r="S16" s="14" t="s">
        <v>222</v>
      </c>
      <c r="T16" s="14" t="s">
        <v>222</v>
      </c>
      <c r="U16" s="14" t="s">
        <v>222</v>
      </c>
      <c r="V16" s="71" t="s">
        <v>222</v>
      </c>
      <c r="W16" s="31">
        <v>8.6472602739726026E-2</v>
      </c>
      <c r="X16" s="14" t="s">
        <v>222</v>
      </c>
      <c r="Y16" s="14" t="s">
        <v>222</v>
      </c>
      <c r="Z16" s="14" t="s">
        <v>222</v>
      </c>
      <c r="AA16" s="71" t="s">
        <v>222</v>
      </c>
      <c r="AB16" s="31">
        <v>0.18819188191881919</v>
      </c>
      <c r="AC16" s="16" t="s">
        <v>222</v>
      </c>
      <c r="AD16" s="16" t="s">
        <v>222</v>
      </c>
      <c r="AE16" s="16" t="s">
        <v>222</v>
      </c>
      <c r="AF16" s="53" t="s">
        <v>222</v>
      </c>
      <c r="AG16" s="14">
        <v>0.10810810810810811</v>
      </c>
      <c r="AH16" s="16" t="str">
        <f>IF(ISERROR(_xlfn.XLOOKUP($D16,#REF!,#REF!)), "", _xlfn.XLOOKUP($D16,#REF!,#REF!))</f>
        <v/>
      </c>
      <c r="AI16" s="16" t="str">
        <f>IF(ISERROR(_xlfn.XLOOKUP($D16,#REF!,#REF!)), "", _xlfn.XLOOKUP($D16,#REF!,#REF!))</f>
        <v/>
      </c>
      <c r="AJ16" s="16" t="str">
        <f>IF(ISERROR(_xlfn.XLOOKUP($D16,#REF!,#REF!)), "", _xlfn.XLOOKUP($D16,#REF!,#REF!))</f>
        <v/>
      </c>
      <c r="AK16" s="53" t="str">
        <f>IF(ISERROR(_xlfn.XLOOKUP($D16,#REF!,#REF!)), "", _xlfn.XLOOKUP($D16,#REF!,#REF!))</f>
        <v/>
      </c>
    </row>
    <row r="17" spans="2:37" x14ac:dyDescent="0.2">
      <c r="B17" s="42" t="s">
        <v>156</v>
      </c>
      <c r="C17" t="s">
        <v>8</v>
      </c>
      <c r="D17" t="s">
        <v>8</v>
      </c>
      <c r="F17" t="s">
        <v>276</v>
      </c>
      <c r="G17" s="82">
        <v>0</v>
      </c>
      <c r="H17" s="51">
        <v>0.10294117647058823</v>
      </c>
      <c r="I17" s="51">
        <v>0.108108108108108</v>
      </c>
      <c r="J17" s="51">
        <v>4.6728971962616821E-2</v>
      </c>
      <c r="K17" s="51">
        <v>0.11926605504587157</v>
      </c>
      <c r="L17" s="51">
        <v>8.3333333333333301E-2</v>
      </c>
      <c r="M17" s="31">
        <v>0.13389121338912133</v>
      </c>
      <c r="N17" s="14" t="s">
        <v>222</v>
      </c>
      <c r="O17" s="14" t="s">
        <v>222</v>
      </c>
      <c r="P17" s="14" t="s">
        <v>222</v>
      </c>
      <c r="Q17" s="71" t="s">
        <v>222</v>
      </c>
      <c r="R17" s="31">
        <v>0.14909090909090908</v>
      </c>
      <c r="S17" s="14" t="s">
        <v>222</v>
      </c>
      <c r="T17" s="14" t="s">
        <v>222</v>
      </c>
      <c r="U17" s="14" t="s">
        <v>222</v>
      </c>
      <c r="V17" s="71" t="s">
        <v>222</v>
      </c>
      <c r="W17" s="31">
        <v>0.1206896551724138</v>
      </c>
      <c r="X17" s="14" t="s">
        <v>222</v>
      </c>
      <c r="Y17" s="14" t="s">
        <v>222</v>
      </c>
      <c r="Z17" s="14" t="s">
        <v>222</v>
      </c>
      <c r="AA17" s="71" t="s">
        <v>222</v>
      </c>
      <c r="AB17" s="31">
        <v>9.696969696969697E-2</v>
      </c>
      <c r="AC17" s="16" t="s">
        <v>222</v>
      </c>
      <c r="AD17" s="16" t="s">
        <v>222</v>
      </c>
      <c r="AE17" s="16" t="s">
        <v>222</v>
      </c>
      <c r="AF17" s="53" t="s">
        <v>222</v>
      </c>
      <c r="AG17" s="14">
        <v>0.11224489795918367</v>
      </c>
      <c r="AH17" s="16" t="str">
        <f>IF(ISERROR(_xlfn.XLOOKUP($D17,#REF!,#REF!)), "", _xlfn.XLOOKUP($D17,#REF!,#REF!))</f>
        <v/>
      </c>
      <c r="AI17" s="16" t="str">
        <f>IF(ISERROR(_xlfn.XLOOKUP($D17,#REF!,#REF!)), "", _xlfn.XLOOKUP($D17,#REF!,#REF!))</f>
        <v/>
      </c>
      <c r="AJ17" s="16" t="str">
        <f>IF(ISERROR(_xlfn.XLOOKUP($D17,#REF!,#REF!)), "", _xlfn.XLOOKUP($D17,#REF!,#REF!))</f>
        <v/>
      </c>
      <c r="AK17" s="53" t="str">
        <f>IF(ISERROR(_xlfn.XLOOKUP($D17,#REF!,#REF!)), "", _xlfn.XLOOKUP($D17,#REF!,#REF!))</f>
        <v/>
      </c>
    </row>
    <row r="18" spans="2:37" x14ac:dyDescent="0.2">
      <c r="B18" s="42" t="s">
        <v>211</v>
      </c>
      <c r="C18" t="s">
        <v>137</v>
      </c>
      <c r="D18" t="s">
        <v>138</v>
      </c>
      <c r="F18" t="s">
        <v>277</v>
      </c>
      <c r="G18" s="82" t="s">
        <v>222</v>
      </c>
      <c r="H18" s="51">
        <v>0.58330000000000004</v>
      </c>
      <c r="I18" s="51">
        <v>0.2608695652173913</v>
      </c>
      <c r="J18" s="51">
        <v>0.36363636363636365</v>
      </c>
      <c r="K18" s="51">
        <v>0.28813559322033899</v>
      </c>
      <c r="L18" s="51">
        <v>0.34615384615384615</v>
      </c>
      <c r="M18" s="31">
        <v>0.29570000000000002</v>
      </c>
      <c r="N18" s="14" t="s">
        <v>222</v>
      </c>
      <c r="O18" s="14" t="s">
        <v>222</v>
      </c>
      <c r="P18" s="14" t="s">
        <v>222</v>
      </c>
      <c r="Q18" s="71" t="s">
        <v>222</v>
      </c>
      <c r="R18" s="31">
        <v>0.26946107784431139</v>
      </c>
      <c r="S18" s="14" t="s">
        <v>222</v>
      </c>
      <c r="T18" s="14" t="s">
        <v>222</v>
      </c>
      <c r="U18" s="14" t="s">
        <v>222</v>
      </c>
      <c r="V18" s="71" t="s">
        <v>222</v>
      </c>
      <c r="W18" s="31">
        <v>0.28301886792452829</v>
      </c>
      <c r="X18" s="14" t="s">
        <v>222</v>
      </c>
      <c r="Y18" s="14" t="s">
        <v>222</v>
      </c>
      <c r="Z18" s="14" t="s">
        <v>222</v>
      </c>
      <c r="AA18" s="71" t="s">
        <v>222</v>
      </c>
      <c r="AB18" s="31">
        <v>0.12727272727272726</v>
      </c>
      <c r="AC18" s="16" t="s">
        <v>222</v>
      </c>
      <c r="AD18" s="16" t="s">
        <v>222</v>
      </c>
      <c r="AE18" s="16" t="s">
        <v>222</v>
      </c>
      <c r="AF18" s="53" t="s">
        <v>222</v>
      </c>
      <c r="AG18" s="14">
        <v>0.11538461538461539</v>
      </c>
      <c r="AH18" s="16" t="str">
        <f>IF(ISERROR(_xlfn.XLOOKUP($D18,#REF!,#REF!)), "", _xlfn.XLOOKUP($D18,#REF!,#REF!))</f>
        <v/>
      </c>
      <c r="AI18" s="16" t="str">
        <f>IF(ISERROR(_xlfn.XLOOKUP($D18,#REF!,#REF!)), "", _xlfn.XLOOKUP($D18,#REF!,#REF!))</f>
        <v/>
      </c>
      <c r="AJ18" s="16" t="str">
        <f>IF(ISERROR(_xlfn.XLOOKUP($D18,#REF!,#REF!)), "", _xlfn.XLOOKUP($D18,#REF!,#REF!))</f>
        <v/>
      </c>
      <c r="AK18" s="53" t="str">
        <f>IF(ISERROR(_xlfn.XLOOKUP($D18,#REF!,#REF!)), "", _xlfn.XLOOKUP($D18,#REF!,#REF!))</f>
        <v/>
      </c>
    </row>
    <row r="19" spans="2:37" x14ac:dyDescent="0.2">
      <c r="B19" s="42" t="s">
        <v>158</v>
      </c>
      <c r="C19" t="s">
        <v>10</v>
      </c>
      <c r="D19" t="s">
        <v>10</v>
      </c>
      <c r="F19" t="s">
        <v>276</v>
      </c>
      <c r="G19" s="82">
        <v>0.37209302300000002</v>
      </c>
      <c r="H19" s="51">
        <v>0.26896551724137929</v>
      </c>
      <c r="I19" s="51">
        <v>0.23668639053254401</v>
      </c>
      <c r="J19" s="51">
        <v>0.16097560975609757</v>
      </c>
      <c r="K19" s="51">
        <v>0.11734693877551021</v>
      </c>
      <c r="L19" s="51">
        <v>0.23529411764705899</v>
      </c>
      <c r="M19" s="31">
        <v>0.21212121212121213</v>
      </c>
      <c r="N19" s="14" t="s">
        <v>222</v>
      </c>
      <c r="O19" s="14" t="s">
        <v>222</v>
      </c>
      <c r="P19" s="14" t="s">
        <v>222</v>
      </c>
      <c r="Q19" s="71" t="s">
        <v>222</v>
      </c>
      <c r="R19" s="31">
        <v>0.14982578397212543</v>
      </c>
      <c r="S19" s="14" t="s">
        <v>222</v>
      </c>
      <c r="T19" s="14" t="s">
        <v>222</v>
      </c>
      <c r="U19" s="14" t="s">
        <v>222</v>
      </c>
      <c r="V19" s="71" t="s">
        <v>222</v>
      </c>
      <c r="W19" s="31">
        <v>0.22340425531914893</v>
      </c>
      <c r="X19" s="14" t="s">
        <v>222</v>
      </c>
      <c r="Y19" s="14" t="s">
        <v>222</v>
      </c>
      <c r="Z19" s="14" t="s">
        <v>222</v>
      </c>
      <c r="AA19" s="71" t="s">
        <v>222</v>
      </c>
      <c r="AB19" s="31">
        <v>0.17647058823529413</v>
      </c>
      <c r="AC19" s="16" t="s">
        <v>222</v>
      </c>
      <c r="AD19" s="16" t="s">
        <v>222</v>
      </c>
      <c r="AE19" s="16" t="s">
        <v>222</v>
      </c>
      <c r="AF19" s="53" t="s">
        <v>222</v>
      </c>
      <c r="AG19" s="14">
        <v>0.11538461538461539</v>
      </c>
      <c r="AH19" s="16" t="str">
        <f>IF(ISERROR(_xlfn.XLOOKUP($D19,#REF!,#REF!)), "", _xlfn.XLOOKUP($D19,#REF!,#REF!))</f>
        <v/>
      </c>
      <c r="AI19" s="16" t="str">
        <f>IF(ISERROR(_xlfn.XLOOKUP($D19,#REF!,#REF!)), "", _xlfn.XLOOKUP($D19,#REF!,#REF!))</f>
        <v/>
      </c>
      <c r="AJ19" s="16" t="str">
        <f>IF(ISERROR(_xlfn.XLOOKUP($D19,#REF!,#REF!)), "", _xlfn.XLOOKUP($D19,#REF!,#REF!))</f>
        <v/>
      </c>
      <c r="AK19" s="53" t="str">
        <f>IF(ISERROR(_xlfn.XLOOKUP($D19,#REF!,#REF!)), "", _xlfn.XLOOKUP($D19,#REF!,#REF!))</f>
        <v/>
      </c>
    </row>
    <row r="20" spans="2:37" x14ac:dyDescent="0.2">
      <c r="B20" s="42" t="s">
        <v>172</v>
      </c>
      <c r="C20" t="s">
        <v>37</v>
      </c>
      <c r="D20" t="s">
        <v>37</v>
      </c>
      <c r="F20" t="s">
        <v>276</v>
      </c>
      <c r="G20" s="82">
        <v>0.28571428599999998</v>
      </c>
      <c r="H20" s="51">
        <v>0.16666666666666666</v>
      </c>
      <c r="I20" s="51">
        <v>0.16161616161616199</v>
      </c>
      <c r="J20" s="51">
        <v>0.14556962025316456</v>
      </c>
      <c r="K20" s="51">
        <v>0.12658227848101267</v>
      </c>
      <c r="L20" s="51">
        <v>0.123552123552124</v>
      </c>
      <c r="M20" s="31">
        <v>0.10727969348659004</v>
      </c>
      <c r="N20" s="14" t="s">
        <v>222</v>
      </c>
      <c r="O20" s="14" t="s">
        <v>222</v>
      </c>
      <c r="P20" s="14" t="s">
        <v>222</v>
      </c>
      <c r="Q20" s="71" t="s">
        <v>222</v>
      </c>
      <c r="R20" s="31">
        <v>0.16483516483516483</v>
      </c>
      <c r="S20" s="14" t="s">
        <v>222</v>
      </c>
      <c r="T20" s="14" t="s">
        <v>222</v>
      </c>
      <c r="U20" s="14" t="s">
        <v>222</v>
      </c>
      <c r="V20" s="71" t="s">
        <v>222</v>
      </c>
      <c r="W20" s="31">
        <v>0.12621359223300971</v>
      </c>
      <c r="X20" s="14" t="s">
        <v>222</v>
      </c>
      <c r="Y20" s="14" t="s">
        <v>222</v>
      </c>
      <c r="Z20" s="14" t="s">
        <v>222</v>
      </c>
      <c r="AA20" s="71" t="s">
        <v>222</v>
      </c>
      <c r="AB20" s="31">
        <v>0.13235294117647059</v>
      </c>
      <c r="AC20" s="16" t="s">
        <v>222</v>
      </c>
      <c r="AD20" s="16" t="s">
        <v>222</v>
      </c>
      <c r="AE20" s="16" t="s">
        <v>222</v>
      </c>
      <c r="AF20" s="53" t="s">
        <v>222</v>
      </c>
      <c r="AG20" s="14">
        <v>0.11702127659574468</v>
      </c>
      <c r="AH20" s="16" t="str">
        <f>IF(ISERROR(_xlfn.XLOOKUP($D20,#REF!,#REF!)), "", _xlfn.XLOOKUP($D20,#REF!,#REF!))</f>
        <v/>
      </c>
      <c r="AI20" s="16" t="str">
        <f>IF(ISERROR(_xlfn.XLOOKUP($D20,#REF!,#REF!)), "", _xlfn.XLOOKUP($D20,#REF!,#REF!))</f>
        <v/>
      </c>
      <c r="AJ20" s="16" t="str">
        <f>IF(ISERROR(_xlfn.XLOOKUP($D20,#REF!,#REF!)), "", _xlfn.XLOOKUP($D20,#REF!,#REF!))</f>
        <v/>
      </c>
      <c r="AK20" s="53" t="str">
        <f>IF(ISERROR(_xlfn.XLOOKUP($D20,#REF!,#REF!)), "", _xlfn.XLOOKUP($D20,#REF!,#REF!))</f>
        <v/>
      </c>
    </row>
    <row r="21" spans="2:37" x14ac:dyDescent="0.2">
      <c r="B21" s="42" t="s">
        <v>154</v>
      </c>
      <c r="C21" t="s">
        <v>6</v>
      </c>
      <c r="D21" t="s">
        <v>6</v>
      </c>
      <c r="F21" t="s">
        <v>276</v>
      </c>
      <c r="G21" s="82">
        <v>0.12676056299999999</v>
      </c>
      <c r="H21" s="51">
        <v>0.11870503597122302</v>
      </c>
      <c r="I21" s="51">
        <v>0.107806691449814</v>
      </c>
      <c r="J21" s="51">
        <v>0.10149253731343283</v>
      </c>
      <c r="K21" s="51">
        <v>0.14035087719298245</v>
      </c>
      <c r="L21" s="51">
        <v>0.13826366559485501</v>
      </c>
      <c r="M21" s="31">
        <v>0.10786516853932585</v>
      </c>
      <c r="N21" s="14" t="s">
        <v>222</v>
      </c>
      <c r="O21" s="14" t="s">
        <v>222</v>
      </c>
      <c r="P21" s="14" t="s">
        <v>222</v>
      </c>
      <c r="Q21" s="71" t="s">
        <v>222</v>
      </c>
      <c r="R21" s="31">
        <v>0.19581749049429659</v>
      </c>
      <c r="S21" s="14" t="s">
        <v>222</v>
      </c>
      <c r="T21" s="14" t="s">
        <v>222</v>
      </c>
      <c r="U21" s="14" t="s">
        <v>222</v>
      </c>
      <c r="V21" s="71" t="s">
        <v>222</v>
      </c>
      <c r="W21" s="31">
        <v>0.11551155115511551</v>
      </c>
      <c r="X21" s="14" t="s">
        <v>222</v>
      </c>
      <c r="Y21" s="14" t="s">
        <v>222</v>
      </c>
      <c r="Z21" s="14" t="s">
        <v>222</v>
      </c>
      <c r="AA21" s="71" t="s">
        <v>222</v>
      </c>
      <c r="AB21" s="31">
        <v>0.18974358974358974</v>
      </c>
      <c r="AC21" s="16" t="s">
        <v>222</v>
      </c>
      <c r="AD21" s="16" t="s">
        <v>222</v>
      </c>
      <c r="AE21" s="16" t="s">
        <v>222</v>
      </c>
      <c r="AF21" s="53" t="s">
        <v>222</v>
      </c>
      <c r="AG21" s="14">
        <v>0.12195121951219512</v>
      </c>
      <c r="AH21" s="16" t="str">
        <f>IF(ISERROR(_xlfn.XLOOKUP($D21,#REF!,#REF!)), "", _xlfn.XLOOKUP($D21,#REF!,#REF!))</f>
        <v/>
      </c>
      <c r="AI21" s="16" t="str">
        <f>IF(ISERROR(_xlfn.XLOOKUP($D21,#REF!,#REF!)), "", _xlfn.XLOOKUP($D21,#REF!,#REF!))</f>
        <v/>
      </c>
      <c r="AJ21" s="16" t="str">
        <f>IF(ISERROR(_xlfn.XLOOKUP($D21,#REF!,#REF!)), "", _xlfn.XLOOKUP($D21,#REF!,#REF!))</f>
        <v/>
      </c>
      <c r="AK21" s="53" t="str">
        <f>IF(ISERROR(_xlfn.XLOOKUP($D21,#REF!,#REF!)), "", _xlfn.XLOOKUP($D21,#REF!,#REF!))</f>
        <v/>
      </c>
    </row>
    <row r="22" spans="2:37" x14ac:dyDescent="0.2">
      <c r="B22" s="42" t="s">
        <v>153</v>
      </c>
      <c r="C22" t="s">
        <v>5</v>
      </c>
      <c r="D22" t="s">
        <v>5</v>
      </c>
      <c r="F22" t="s">
        <v>276</v>
      </c>
      <c r="G22" s="82">
        <v>0.33333333300000001</v>
      </c>
      <c r="H22" s="51">
        <v>0.22222222222222221</v>
      </c>
      <c r="I22" s="51">
        <v>0.16666666666666699</v>
      </c>
      <c r="J22" s="51">
        <v>0.16216216216216217</v>
      </c>
      <c r="K22" s="51">
        <v>0.2</v>
      </c>
      <c r="L22" s="51">
        <v>0.33333333333333298</v>
      </c>
      <c r="M22" s="31" t="s">
        <v>222</v>
      </c>
      <c r="N22" s="14" t="s">
        <v>222</v>
      </c>
      <c r="O22" s="14" t="s">
        <v>222</v>
      </c>
      <c r="P22" s="14" t="s">
        <v>222</v>
      </c>
      <c r="Q22" s="71" t="s">
        <v>222</v>
      </c>
      <c r="R22" s="31">
        <v>0.16129032258064516</v>
      </c>
      <c r="S22" s="14" t="s">
        <v>222</v>
      </c>
      <c r="T22" s="14" t="s">
        <v>222</v>
      </c>
      <c r="U22" s="14" t="s">
        <v>222</v>
      </c>
      <c r="V22" s="71" t="s">
        <v>222</v>
      </c>
      <c r="W22" s="31">
        <v>0.14634146341463414</v>
      </c>
      <c r="X22" s="14" t="s">
        <v>222</v>
      </c>
      <c r="Y22" s="14" t="s">
        <v>222</v>
      </c>
      <c r="Z22" s="14" t="s">
        <v>222</v>
      </c>
      <c r="AA22" s="71" t="s">
        <v>222</v>
      </c>
      <c r="AB22" s="31">
        <v>0.14285714285714285</v>
      </c>
      <c r="AC22" s="16" t="s">
        <v>222</v>
      </c>
      <c r="AD22" s="16" t="s">
        <v>222</v>
      </c>
      <c r="AE22" s="16" t="s">
        <v>222</v>
      </c>
      <c r="AF22" s="53" t="s">
        <v>222</v>
      </c>
      <c r="AG22" s="14">
        <v>0.125</v>
      </c>
      <c r="AH22" s="16" t="str">
        <f>IF(ISERROR(_xlfn.XLOOKUP($D22,#REF!,#REF!)), "", _xlfn.XLOOKUP($D22,#REF!,#REF!))</f>
        <v/>
      </c>
      <c r="AI22" s="16" t="str">
        <f>IF(ISERROR(_xlfn.XLOOKUP($D22,#REF!,#REF!)), "", _xlfn.XLOOKUP($D22,#REF!,#REF!))</f>
        <v/>
      </c>
      <c r="AJ22" s="16" t="str">
        <f>IF(ISERROR(_xlfn.XLOOKUP($D22,#REF!,#REF!)), "", _xlfn.XLOOKUP($D22,#REF!,#REF!))</f>
        <v/>
      </c>
      <c r="AK22" s="53" t="str">
        <f>IF(ISERROR(_xlfn.XLOOKUP($D22,#REF!,#REF!)), "", _xlfn.XLOOKUP($D22,#REF!,#REF!))</f>
        <v/>
      </c>
    </row>
    <row r="23" spans="2:37" x14ac:dyDescent="0.2">
      <c r="B23" s="42" t="s">
        <v>182</v>
      </c>
      <c r="C23" t="s">
        <v>394</v>
      </c>
      <c r="D23" t="s">
        <v>117</v>
      </c>
      <c r="F23" t="s">
        <v>275</v>
      </c>
      <c r="G23" s="82" t="s">
        <v>222</v>
      </c>
      <c r="H23" s="51" t="s">
        <v>222</v>
      </c>
      <c r="I23" s="51">
        <v>0.29670000000000002</v>
      </c>
      <c r="J23" s="51">
        <v>0.26019999999999999</v>
      </c>
      <c r="K23" s="51">
        <v>0.18179999999999999</v>
      </c>
      <c r="L23" s="51">
        <v>0.31670000000000004</v>
      </c>
      <c r="M23" s="31">
        <v>0.25730000000000003</v>
      </c>
      <c r="N23" s="14" t="s">
        <v>222</v>
      </c>
      <c r="O23" s="14" t="s">
        <v>222</v>
      </c>
      <c r="P23" s="14" t="s">
        <v>222</v>
      </c>
      <c r="Q23" s="71" t="s">
        <v>222</v>
      </c>
      <c r="R23" s="31">
        <v>0.18479999999999999</v>
      </c>
      <c r="S23" s="14" t="s">
        <v>222</v>
      </c>
      <c r="T23" s="14" t="s">
        <v>222</v>
      </c>
      <c r="U23" s="14" t="s">
        <v>222</v>
      </c>
      <c r="V23" s="71" t="s">
        <v>222</v>
      </c>
      <c r="W23" s="31">
        <v>0.22500000000000001</v>
      </c>
      <c r="X23" s="14" t="s">
        <v>222</v>
      </c>
      <c r="Y23" s="14" t="s">
        <v>222</v>
      </c>
      <c r="Z23" s="14" t="s">
        <v>222</v>
      </c>
      <c r="AA23" s="71" t="s">
        <v>222</v>
      </c>
      <c r="AB23" s="31">
        <v>0.18340000000000001</v>
      </c>
      <c r="AC23" s="16" t="s">
        <v>222</v>
      </c>
      <c r="AD23" s="16" t="s">
        <v>222</v>
      </c>
      <c r="AE23" s="16" t="s">
        <v>222</v>
      </c>
      <c r="AF23" s="53" t="s">
        <v>222</v>
      </c>
      <c r="AG23" s="14">
        <v>0.12740000000000001</v>
      </c>
      <c r="AH23" s="16" t="str">
        <f>IF(ISERROR(_xlfn.XLOOKUP($D23,#REF!,#REF!)), "", _xlfn.XLOOKUP($D23,#REF!,#REF!))</f>
        <v/>
      </c>
      <c r="AI23" s="16" t="str">
        <f>IF(ISERROR(_xlfn.XLOOKUP($D23,#REF!,#REF!)), "", _xlfn.XLOOKUP($D23,#REF!,#REF!))</f>
        <v/>
      </c>
      <c r="AJ23" s="16" t="str">
        <f>IF(ISERROR(_xlfn.XLOOKUP($D23,#REF!,#REF!)), "", _xlfn.XLOOKUP($D23,#REF!,#REF!))</f>
        <v/>
      </c>
      <c r="AK23" s="53" t="str">
        <f>IF(ISERROR(_xlfn.XLOOKUP($D23,#REF!,#REF!)), "", _xlfn.XLOOKUP($D23,#REF!,#REF!))</f>
        <v/>
      </c>
    </row>
    <row r="24" spans="2:37" x14ac:dyDescent="0.2">
      <c r="B24" s="42" t="s">
        <v>307</v>
      </c>
      <c r="C24" t="s">
        <v>18</v>
      </c>
      <c r="D24" t="s">
        <v>19</v>
      </c>
      <c r="F24" t="s">
        <v>277</v>
      </c>
      <c r="G24" s="82">
        <v>0.28000000000000003</v>
      </c>
      <c r="H24" s="51">
        <v>0.30880000000000002</v>
      </c>
      <c r="I24" s="51">
        <v>0.47435897435897434</v>
      </c>
      <c r="J24" s="51">
        <v>0.33333333333333331</v>
      </c>
      <c r="K24" s="51">
        <v>0.40659340659340659</v>
      </c>
      <c r="L24" s="51">
        <v>0.47058823529411797</v>
      </c>
      <c r="M24" s="31">
        <v>0.36559999999999998</v>
      </c>
      <c r="N24" s="14" t="s">
        <v>222</v>
      </c>
      <c r="O24" s="14" t="s">
        <v>222</v>
      </c>
      <c r="P24" s="14" t="s">
        <v>222</v>
      </c>
      <c r="Q24" s="71" t="s">
        <v>222</v>
      </c>
      <c r="R24" s="31">
        <v>0.3108108108108108</v>
      </c>
      <c r="S24" s="14" t="s">
        <v>222</v>
      </c>
      <c r="T24" s="14" t="s">
        <v>222</v>
      </c>
      <c r="U24" s="14" t="s">
        <v>222</v>
      </c>
      <c r="V24" s="71" t="s">
        <v>222</v>
      </c>
      <c r="W24" s="31">
        <v>0.17391304347826086</v>
      </c>
      <c r="X24" s="14" t="s">
        <v>222</v>
      </c>
      <c r="Y24" s="14" t="s">
        <v>222</v>
      </c>
      <c r="Z24" s="14" t="s">
        <v>222</v>
      </c>
      <c r="AA24" s="71" t="s">
        <v>222</v>
      </c>
      <c r="AB24" s="31">
        <v>0.40540540540540543</v>
      </c>
      <c r="AC24" s="16" t="s">
        <v>222</v>
      </c>
      <c r="AD24" s="16" t="s">
        <v>222</v>
      </c>
      <c r="AE24" s="16" t="s">
        <v>222</v>
      </c>
      <c r="AF24" s="53" t="s">
        <v>222</v>
      </c>
      <c r="AG24" s="14">
        <v>0.13513513513513514</v>
      </c>
      <c r="AH24" s="16" t="str">
        <f>IF(ISERROR(_xlfn.XLOOKUP($D24,#REF!,#REF!)), "", _xlfn.XLOOKUP($D24,#REF!,#REF!))</f>
        <v/>
      </c>
      <c r="AI24" s="16" t="str">
        <f>IF(ISERROR(_xlfn.XLOOKUP($D24,#REF!,#REF!)), "", _xlfn.XLOOKUP($D24,#REF!,#REF!))</f>
        <v/>
      </c>
      <c r="AJ24" s="16" t="str">
        <f>IF(ISERROR(_xlfn.XLOOKUP($D24,#REF!,#REF!)), "", _xlfn.XLOOKUP($D24,#REF!,#REF!))</f>
        <v/>
      </c>
      <c r="AK24" s="53" t="str">
        <f>IF(ISERROR(_xlfn.XLOOKUP($D24,#REF!,#REF!)), "", _xlfn.XLOOKUP($D24,#REF!,#REF!))</f>
        <v/>
      </c>
    </row>
    <row r="25" spans="2:37" x14ac:dyDescent="0.2">
      <c r="B25" s="42" t="s">
        <v>148</v>
      </c>
      <c r="C25" t="s">
        <v>132</v>
      </c>
      <c r="D25" t="s">
        <v>2</v>
      </c>
      <c r="F25" t="s">
        <v>278</v>
      </c>
      <c r="G25" s="82">
        <v>0.2515</v>
      </c>
      <c r="H25" s="51" t="s">
        <v>222</v>
      </c>
      <c r="I25" s="51">
        <v>0.24031007751937986</v>
      </c>
      <c r="J25" s="51">
        <v>0.31675392670157065</v>
      </c>
      <c r="K25" s="51">
        <v>0.26869158878504673</v>
      </c>
      <c r="L25" s="51">
        <v>0.22186495176848875</v>
      </c>
      <c r="M25" s="31">
        <v>0.2422</v>
      </c>
      <c r="N25" s="14" t="s">
        <v>222</v>
      </c>
      <c r="O25" s="14" t="s">
        <v>222</v>
      </c>
      <c r="P25" s="14" t="s">
        <v>222</v>
      </c>
      <c r="Q25" s="71" t="s">
        <v>222</v>
      </c>
      <c r="R25" s="31">
        <v>0.24387397899649943</v>
      </c>
      <c r="S25" s="14" t="s">
        <v>222</v>
      </c>
      <c r="T25" s="14" t="s">
        <v>222</v>
      </c>
      <c r="U25" s="14" t="s">
        <v>222</v>
      </c>
      <c r="V25" s="71" t="s">
        <v>222</v>
      </c>
      <c r="W25" s="31">
        <v>0.29268292682926828</v>
      </c>
      <c r="X25" s="14" t="s">
        <v>222</v>
      </c>
      <c r="Y25" s="14" t="s">
        <v>222</v>
      </c>
      <c r="Z25" s="14" t="s">
        <v>222</v>
      </c>
      <c r="AA25" s="71" t="s">
        <v>222</v>
      </c>
      <c r="AB25" s="31">
        <v>0.17647058823529413</v>
      </c>
      <c r="AC25" s="16" t="s">
        <v>222</v>
      </c>
      <c r="AD25" s="16" t="s">
        <v>222</v>
      </c>
      <c r="AE25" s="16" t="s">
        <v>222</v>
      </c>
      <c r="AF25" s="53" t="s">
        <v>222</v>
      </c>
      <c r="AG25" s="14">
        <v>0.13615023474178403</v>
      </c>
      <c r="AH25" s="16" t="str">
        <f>IF(ISERROR(_xlfn.XLOOKUP($D25,#REF!,#REF!)), "", _xlfn.XLOOKUP($D25,#REF!,#REF!))</f>
        <v/>
      </c>
      <c r="AI25" s="16" t="str">
        <f>IF(ISERROR(_xlfn.XLOOKUP($D25,#REF!,#REF!)), "", _xlfn.XLOOKUP($D25,#REF!,#REF!))</f>
        <v/>
      </c>
      <c r="AJ25" s="16" t="str">
        <f>IF(ISERROR(_xlfn.XLOOKUP($D25,#REF!,#REF!)), "", _xlfn.XLOOKUP($D25,#REF!,#REF!))</f>
        <v/>
      </c>
      <c r="AK25" s="53" t="str">
        <f>IF(ISERROR(_xlfn.XLOOKUP($D25,#REF!,#REF!)), "", _xlfn.XLOOKUP($D25,#REF!,#REF!))</f>
        <v/>
      </c>
    </row>
    <row r="26" spans="2:37" x14ac:dyDescent="0.2">
      <c r="B26" s="46" t="s">
        <v>176</v>
      </c>
      <c r="C26" t="s">
        <v>45</v>
      </c>
      <c r="D26" t="s">
        <v>45</v>
      </c>
      <c r="F26" t="s">
        <v>276</v>
      </c>
      <c r="G26" s="82">
        <v>3.2258065000000002E-2</v>
      </c>
      <c r="H26" s="51">
        <v>0.34328358208955223</v>
      </c>
      <c r="I26" s="51">
        <v>0.27731092436974802</v>
      </c>
      <c r="J26" s="51">
        <v>0.21505376344086022</v>
      </c>
      <c r="K26" s="51">
        <v>0.1984126984126984</v>
      </c>
      <c r="L26" s="51">
        <v>0.21839080459770099</v>
      </c>
      <c r="M26" s="31">
        <v>0.21739130434782608</v>
      </c>
      <c r="N26" s="14" t="s">
        <v>222</v>
      </c>
      <c r="O26" s="14" t="s">
        <v>222</v>
      </c>
      <c r="P26" s="14" t="s">
        <v>222</v>
      </c>
      <c r="Q26" s="71" t="s">
        <v>222</v>
      </c>
      <c r="R26" s="31">
        <v>0.22317596566523606</v>
      </c>
      <c r="S26" s="14" t="s">
        <v>222</v>
      </c>
      <c r="T26" s="14" t="s">
        <v>222</v>
      </c>
      <c r="U26" s="14" t="s">
        <v>222</v>
      </c>
      <c r="V26" s="71" t="s">
        <v>222</v>
      </c>
      <c r="W26" s="31">
        <v>0.15384615384615385</v>
      </c>
      <c r="X26" s="14" t="s">
        <v>222</v>
      </c>
      <c r="Y26" s="14" t="s">
        <v>222</v>
      </c>
      <c r="Z26" s="14" t="s">
        <v>222</v>
      </c>
      <c r="AA26" s="71" t="s">
        <v>222</v>
      </c>
      <c r="AB26" s="31">
        <v>0.16666666666666666</v>
      </c>
      <c r="AC26" s="16" t="s">
        <v>222</v>
      </c>
      <c r="AD26" s="16" t="s">
        <v>222</v>
      </c>
      <c r="AE26" s="16" t="s">
        <v>222</v>
      </c>
      <c r="AF26" s="53" t="s">
        <v>222</v>
      </c>
      <c r="AG26" s="14">
        <v>0.14473684210526316</v>
      </c>
      <c r="AH26" s="16" t="str">
        <f>IF(ISERROR(_xlfn.XLOOKUP($D26,#REF!,#REF!)), "", _xlfn.XLOOKUP($D26,#REF!,#REF!))</f>
        <v/>
      </c>
      <c r="AI26" s="16" t="str">
        <f>IF(ISERROR(_xlfn.XLOOKUP($D26,#REF!,#REF!)), "", _xlfn.XLOOKUP($D26,#REF!,#REF!))</f>
        <v/>
      </c>
      <c r="AJ26" s="16" t="str">
        <f>IF(ISERROR(_xlfn.XLOOKUP($D26,#REF!,#REF!)), "", _xlfn.XLOOKUP($D26,#REF!,#REF!))</f>
        <v/>
      </c>
      <c r="AK26" s="53" t="str">
        <f>IF(ISERROR(_xlfn.XLOOKUP($D26,#REF!,#REF!)), "", _xlfn.XLOOKUP($D26,#REF!,#REF!))</f>
        <v/>
      </c>
    </row>
    <row r="27" spans="2:37" x14ac:dyDescent="0.2">
      <c r="B27" s="42" t="s">
        <v>180</v>
      </c>
      <c r="C27" t="s">
        <v>411</v>
      </c>
      <c r="D27" t="s">
        <v>46</v>
      </c>
      <c r="F27" t="s">
        <v>276</v>
      </c>
      <c r="G27" s="82">
        <v>2.0408163E-2</v>
      </c>
      <c r="H27" s="51">
        <v>0.19090909090909092</v>
      </c>
      <c r="I27" s="51">
        <v>8.2706766917293201E-2</v>
      </c>
      <c r="J27" s="51">
        <v>0.12698412698412698</v>
      </c>
      <c r="K27" s="51">
        <v>8.3333333333333329E-2</v>
      </c>
      <c r="L27" s="51">
        <v>9.5541401273885398E-2</v>
      </c>
      <c r="M27" s="31">
        <v>5.905511811023622E-2</v>
      </c>
      <c r="N27" s="14" t="s">
        <v>222</v>
      </c>
      <c r="O27" s="14" t="s">
        <v>222</v>
      </c>
      <c r="P27" s="14" t="s">
        <v>222</v>
      </c>
      <c r="Q27" s="71" t="s">
        <v>222</v>
      </c>
      <c r="R27" s="31">
        <v>7.0270270270270274E-2</v>
      </c>
      <c r="S27" s="14" t="s">
        <v>222</v>
      </c>
      <c r="T27" s="14" t="s">
        <v>222</v>
      </c>
      <c r="U27" s="14" t="s">
        <v>222</v>
      </c>
      <c r="V27" s="71" t="s">
        <v>222</v>
      </c>
      <c r="W27" s="31">
        <v>0.15686274509803921</v>
      </c>
      <c r="X27" s="14" t="s">
        <v>222</v>
      </c>
      <c r="Y27" s="14" t="s">
        <v>222</v>
      </c>
      <c r="Z27" s="14" t="s">
        <v>222</v>
      </c>
      <c r="AA27" s="71" t="s">
        <v>222</v>
      </c>
      <c r="AB27" s="31">
        <v>8.4033613445378158E-2</v>
      </c>
      <c r="AC27" s="16" t="s">
        <v>222</v>
      </c>
      <c r="AD27" s="16" t="s">
        <v>222</v>
      </c>
      <c r="AE27" s="16" t="s">
        <v>222</v>
      </c>
      <c r="AF27" s="53" t="s">
        <v>222</v>
      </c>
      <c r="AG27" s="14">
        <v>0.14492753623188406</v>
      </c>
      <c r="AH27" s="16" t="str">
        <f>IF(ISERROR(_xlfn.XLOOKUP($D27,#REF!,#REF!)), "", _xlfn.XLOOKUP($D27,#REF!,#REF!))</f>
        <v/>
      </c>
      <c r="AI27" s="16" t="str">
        <f>IF(ISERROR(_xlfn.XLOOKUP($D27,#REF!,#REF!)), "", _xlfn.XLOOKUP($D27,#REF!,#REF!))</f>
        <v/>
      </c>
      <c r="AJ27" s="16" t="str">
        <f>IF(ISERROR(_xlfn.XLOOKUP($D27,#REF!,#REF!)), "", _xlfn.XLOOKUP($D27,#REF!,#REF!))</f>
        <v/>
      </c>
      <c r="AK27" s="53" t="str">
        <f>IF(ISERROR(_xlfn.XLOOKUP($D27,#REF!,#REF!)), "", _xlfn.XLOOKUP($D27,#REF!,#REF!))</f>
        <v/>
      </c>
    </row>
    <row r="28" spans="2:37" x14ac:dyDescent="0.2">
      <c r="B28" s="42" t="s">
        <v>201</v>
      </c>
      <c r="C28" t="s">
        <v>393</v>
      </c>
      <c r="D28" t="s">
        <v>122</v>
      </c>
      <c r="F28" t="s">
        <v>275</v>
      </c>
      <c r="G28" s="82" t="s">
        <v>222</v>
      </c>
      <c r="H28" s="51" t="s">
        <v>222</v>
      </c>
      <c r="I28" s="51">
        <v>0.3115</v>
      </c>
      <c r="J28" s="51">
        <v>0.34770000000000001</v>
      </c>
      <c r="K28" s="51">
        <v>0.187</v>
      </c>
      <c r="L28" s="51">
        <v>0.26129999999999998</v>
      </c>
      <c r="M28" s="31">
        <v>0.2495</v>
      </c>
      <c r="N28" s="14" t="s">
        <v>222</v>
      </c>
      <c r="O28" s="14" t="s">
        <v>222</v>
      </c>
      <c r="P28" s="14" t="s">
        <v>222</v>
      </c>
      <c r="Q28" s="71" t="s">
        <v>222</v>
      </c>
      <c r="R28" s="31">
        <v>0.26829999999999998</v>
      </c>
      <c r="S28" s="14" t="s">
        <v>222</v>
      </c>
      <c r="T28" s="14" t="s">
        <v>222</v>
      </c>
      <c r="U28" s="14" t="s">
        <v>222</v>
      </c>
      <c r="V28" s="71" t="s">
        <v>222</v>
      </c>
      <c r="W28" s="31">
        <v>0.151</v>
      </c>
      <c r="X28" s="14" t="s">
        <v>222</v>
      </c>
      <c r="Y28" s="14" t="s">
        <v>222</v>
      </c>
      <c r="Z28" s="14" t="s">
        <v>222</v>
      </c>
      <c r="AA28" s="71" t="s">
        <v>222</v>
      </c>
      <c r="AB28" s="31">
        <v>0.13500000000000001</v>
      </c>
      <c r="AC28" s="16" t="s">
        <v>222</v>
      </c>
      <c r="AD28" s="16" t="s">
        <v>222</v>
      </c>
      <c r="AE28" s="16" t="s">
        <v>222</v>
      </c>
      <c r="AF28" s="53" t="s">
        <v>222</v>
      </c>
      <c r="AG28" s="14">
        <v>0.15240000000000001</v>
      </c>
      <c r="AH28" s="16" t="str">
        <f>IF(ISERROR(_xlfn.XLOOKUP($D28,#REF!,#REF!)), "", _xlfn.XLOOKUP($D28,#REF!,#REF!))</f>
        <v/>
      </c>
      <c r="AI28" s="16" t="str">
        <f>IF(ISERROR(_xlfn.XLOOKUP($D28,#REF!,#REF!)), "", _xlfn.XLOOKUP($D28,#REF!,#REF!))</f>
        <v/>
      </c>
      <c r="AJ28" s="16" t="str">
        <f>IF(ISERROR(_xlfn.XLOOKUP($D28,#REF!,#REF!)), "", _xlfn.XLOOKUP($D28,#REF!,#REF!))</f>
        <v/>
      </c>
      <c r="AK28" s="53" t="str">
        <f>IF(ISERROR(_xlfn.XLOOKUP($D28,#REF!,#REF!)), "", _xlfn.XLOOKUP($D28,#REF!,#REF!))</f>
        <v/>
      </c>
    </row>
    <row r="29" spans="2:37" x14ac:dyDescent="0.2">
      <c r="B29" s="42" t="s">
        <v>189</v>
      </c>
      <c r="C29" t="s">
        <v>243</v>
      </c>
      <c r="D29" t="s">
        <v>64</v>
      </c>
      <c r="F29" t="s">
        <v>277</v>
      </c>
      <c r="G29" s="82">
        <v>0.33329999999999999</v>
      </c>
      <c r="H29" s="51">
        <v>0.35</v>
      </c>
      <c r="I29" s="51">
        <v>0.23404255319148937</v>
      </c>
      <c r="J29" s="51">
        <v>0.39189189189189189</v>
      </c>
      <c r="K29" s="51">
        <v>0.35</v>
      </c>
      <c r="L29" s="51">
        <v>0.19230769230769201</v>
      </c>
      <c r="M29" s="31">
        <v>0.22059999999999999</v>
      </c>
      <c r="N29" s="14" t="s">
        <v>222</v>
      </c>
      <c r="O29" s="14" t="s">
        <v>222</v>
      </c>
      <c r="P29" s="14" t="s">
        <v>222</v>
      </c>
      <c r="Q29" s="71" t="s">
        <v>222</v>
      </c>
      <c r="R29" s="31">
        <v>0.2</v>
      </c>
      <c r="S29" s="14" t="s">
        <v>222</v>
      </c>
      <c r="T29" s="14" t="s">
        <v>222</v>
      </c>
      <c r="U29" s="14" t="s">
        <v>222</v>
      </c>
      <c r="V29" s="71" t="s">
        <v>222</v>
      </c>
      <c r="W29" s="31">
        <v>0.22857142857142856</v>
      </c>
      <c r="X29" s="14" t="s">
        <v>222</v>
      </c>
      <c r="Y29" s="14" t="s">
        <v>222</v>
      </c>
      <c r="Z29" s="14" t="s">
        <v>222</v>
      </c>
      <c r="AA29" s="71" t="s">
        <v>222</v>
      </c>
      <c r="AB29" s="31">
        <v>0.23809523809523808</v>
      </c>
      <c r="AC29" s="16" t="s">
        <v>222</v>
      </c>
      <c r="AD29" s="16" t="s">
        <v>222</v>
      </c>
      <c r="AE29" s="16" t="s">
        <v>222</v>
      </c>
      <c r="AF29" s="53" t="s">
        <v>222</v>
      </c>
      <c r="AG29" s="14">
        <v>0.15384615384615385</v>
      </c>
      <c r="AH29" s="16" t="str">
        <f>IF(ISERROR(_xlfn.XLOOKUP($D29,#REF!,#REF!)), "", _xlfn.XLOOKUP($D29,#REF!,#REF!))</f>
        <v/>
      </c>
      <c r="AI29" s="16" t="str">
        <f>IF(ISERROR(_xlfn.XLOOKUP($D29,#REF!,#REF!)), "", _xlfn.XLOOKUP($D29,#REF!,#REF!))</f>
        <v/>
      </c>
      <c r="AJ29" s="16" t="str">
        <f>IF(ISERROR(_xlfn.XLOOKUP($D29,#REF!,#REF!)), "", _xlfn.XLOOKUP($D29,#REF!,#REF!))</f>
        <v/>
      </c>
      <c r="AK29" s="53" t="str">
        <f>IF(ISERROR(_xlfn.XLOOKUP($D29,#REF!,#REF!)), "", _xlfn.XLOOKUP($D29,#REF!,#REF!))</f>
        <v/>
      </c>
    </row>
    <row r="30" spans="2:37" x14ac:dyDescent="0.2">
      <c r="B30" s="42" t="s">
        <v>165</v>
      </c>
      <c r="C30" t="s">
        <v>25</v>
      </c>
      <c r="D30" t="s">
        <v>25</v>
      </c>
      <c r="F30" t="s">
        <v>276</v>
      </c>
      <c r="G30" s="82">
        <v>0</v>
      </c>
      <c r="H30" s="51">
        <v>0.25</v>
      </c>
      <c r="I30" s="51">
        <v>0.16666666666666699</v>
      </c>
      <c r="J30" s="51">
        <v>0.3</v>
      </c>
      <c r="K30" s="51">
        <v>0.34782608695652173</v>
      </c>
      <c r="L30" s="51">
        <v>0.29032258064516098</v>
      </c>
      <c r="M30" s="31">
        <v>0.3</v>
      </c>
      <c r="N30" s="14" t="s">
        <v>222</v>
      </c>
      <c r="O30" s="14" t="s">
        <v>222</v>
      </c>
      <c r="P30" s="14" t="s">
        <v>222</v>
      </c>
      <c r="Q30" s="71" t="s">
        <v>222</v>
      </c>
      <c r="R30" s="31">
        <v>0.15686274509803921</v>
      </c>
      <c r="S30" s="14" t="s">
        <v>222</v>
      </c>
      <c r="T30" s="14" t="s">
        <v>222</v>
      </c>
      <c r="U30" s="14" t="s">
        <v>222</v>
      </c>
      <c r="V30" s="71" t="s">
        <v>222</v>
      </c>
      <c r="W30" s="31">
        <v>0.16666666666666666</v>
      </c>
      <c r="X30" s="14" t="s">
        <v>222</v>
      </c>
      <c r="Y30" s="14" t="s">
        <v>222</v>
      </c>
      <c r="Z30" s="14" t="s">
        <v>222</v>
      </c>
      <c r="AA30" s="71" t="s">
        <v>222</v>
      </c>
      <c r="AB30" s="31">
        <v>0.125</v>
      </c>
      <c r="AC30" s="16" t="s">
        <v>222</v>
      </c>
      <c r="AD30" s="16" t="s">
        <v>222</v>
      </c>
      <c r="AE30" s="16" t="s">
        <v>222</v>
      </c>
      <c r="AF30" s="53" t="s">
        <v>222</v>
      </c>
      <c r="AG30" s="14">
        <v>0.15384615384615385</v>
      </c>
      <c r="AH30" s="16" t="str">
        <f>IF(ISERROR(_xlfn.XLOOKUP($D30,#REF!,#REF!)), "", _xlfn.XLOOKUP($D30,#REF!,#REF!))</f>
        <v/>
      </c>
      <c r="AI30" s="16" t="str">
        <f>IF(ISERROR(_xlfn.XLOOKUP($D30,#REF!,#REF!)), "", _xlfn.XLOOKUP($D30,#REF!,#REF!))</f>
        <v/>
      </c>
      <c r="AJ30" s="16" t="str">
        <f>IF(ISERROR(_xlfn.XLOOKUP($D30,#REF!,#REF!)), "", _xlfn.XLOOKUP($D30,#REF!,#REF!))</f>
        <v/>
      </c>
      <c r="AK30" s="53" t="str">
        <f>IF(ISERROR(_xlfn.XLOOKUP($D30,#REF!,#REF!)), "", _xlfn.XLOOKUP($D30,#REF!,#REF!))</f>
        <v/>
      </c>
    </row>
    <row r="31" spans="2:37" x14ac:dyDescent="0.2">
      <c r="B31" s="42" t="s">
        <v>126</v>
      </c>
      <c r="C31" t="s">
        <v>375</v>
      </c>
      <c r="D31" t="s">
        <v>127</v>
      </c>
      <c r="F31" t="s">
        <v>275</v>
      </c>
      <c r="G31" s="82" t="s">
        <v>222</v>
      </c>
      <c r="H31" s="51" t="s">
        <v>222</v>
      </c>
      <c r="I31" s="51">
        <v>0.29960000000000003</v>
      </c>
      <c r="J31" s="51">
        <v>0.30349999999999999</v>
      </c>
      <c r="K31" s="51">
        <v>0.31640000000000001</v>
      </c>
      <c r="L31" s="51">
        <v>0.32049999999999995</v>
      </c>
      <c r="M31" s="31">
        <v>0.28120000000000001</v>
      </c>
      <c r="N31" s="14" t="s">
        <v>222</v>
      </c>
      <c r="O31" s="14" t="s">
        <v>222</v>
      </c>
      <c r="P31" s="14" t="s">
        <v>222</v>
      </c>
      <c r="Q31" s="71" t="s">
        <v>222</v>
      </c>
      <c r="R31" s="31">
        <v>0.32</v>
      </c>
      <c r="S31" s="14" t="s">
        <v>222</v>
      </c>
      <c r="T31" s="14" t="s">
        <v>222</v>
      </c>
      <c r="U31" s="14" t="s">
        <v>222</v>
      </c>
      <c r="V31" s="71" t="s">
        <v>222</v>
      </c>
      <c r="W31" s="31">
        <v>0.24590000000000001</v>
      </c>
      <c r="X31" s="14" t="s">
        <v>222</v>
      </c>
      <c r="Y31" s="14" t="s">
        <v>222</v>
      </c>
      <c r="Z31" s="14" t="s">
        <v>222</v>
      </c>
      <c r="AA31" s="71" t="s">
        <v>222</v>
      </c>
      <c r="AB31" s="31">
        <v>0.19269999999999998</v>
      </c>
      <c r="AC31" s="16" t="s">
        <v>222</v>
      </c>
      <c r="AD31" s="16" t="s">
        <v>222</v>
      </c>
      <c r="AE31" s="16" t="s">
        <v>222</v>
      </c>
      <c r="AF31" s="53" t="s">
        <v>222</v>
      </c>
      <c r="AG31" s="14">
        <v>0.15579999999999999</v>
      </c>
      <c r="AH31" s="16" t="str">
        <f>IF(ISERROR(_xlfn.XLOOKUP($D31,#REF!,#REF!)), "", _xlfn.XLOOKUP($D31,#REF!,#REF!))</f>
        <v/>
      </c>
      <c r="AI31" s="16" t="str">
        <f>IF(ISERROR(_xlfn.XLOOKUP($D31,#REF!,#REF!)), "", _xlfn.XLOOKUP($D31,#REF!,#REF!))</f>
        <v/>
      </c>
      <c r="AJ31" s="16" t="str">
        <f>IF(ISERROR(_xlfn.XLOOKUP($D31,#REF!,#REF!)), "", _xlfn.XLOOKUP($D31,#REF!,#REF!))</f>
        <v/>
      </c>
      <c r="AK31" s="53" t="str">
        <f>IF(ISERROR(_xlfn.XLOOKUP($D31,#REF!,#REF!)), "", _xlfn.XLOOKUP($D31,#REF!,#REF!))</f>
        <v/>
      </c>
    </row>
    <row r="32" spans="2:37" x14ac:dyDescent="0.2">
      <c r="B32" s="42" t="s">
        <v>191</v>
      </c>
      <c r="C32" t="s">
        <v>65</v>
      </c>
      <c r="D32" t="s">
        <v>66</v>
      </c>
      <c r="F32" t="s">
        <v>277</v>
      </c>
      <c r="G32" s="82">
        <v>0.26440000000000002</v>
      </c>
      <c r="H32" s="51">
        <v>0.23530000000000001</v>
      </c>
      <c r="I32" s="51">
        <v>0.32482826300294404</v>
      </c>
      <c r="J32" s="51">
        <v>0.2880859375</v>
      </c>
      <c r="K32" s="51">
        <v>0.27397260273972601</v>
      </c>
      <c r="L32" s="51">
        <v>0.27065527065527101</v>
      </c>
      <c r="M32" s="31">
        <v>0.25380000000000003</v>
      </c>
      <c r="N32" s="14" t="s">
        <v>222</v>
      </c>
      <c r="O32" s="14" t="s">
        <v>222</v>
      </c>
      <c r="P32" s="14" t="s">
        <v>222</v>
      </c>
      <c r="Q32" s="71" t="s">
        <v>222</v>
      </c>
      <c r="R32" s="31">
        <v>0.2231404958677686</v>
      </c>
      <c r="S32" s="14" t="s">
        <v>222</v>
      </c>
      <c r="T32" s="14" t="s">
        <v>222</v>
      </c>
      <c r="U32" s="14" t="s">
        <v>222</v>
      </c>
      <c r="V32" s="71" t="s">
        <v>222</v>
      </c>
      <c r="W32" s="31">
        <v>0.28947368421052633</v>
      </c>
      <c r="X32" s="14" t="s">
        <v>222</v>
      </c>
      <c r="Y32" s="14" t="s">
        <v>222</v>
      </c>
      <c r="Z32" s="14" t="s">
        <v>222</v>
      </c>
      <c r="AA32" s="71" t="s">
        <v>222</v>
      </c>
      <c r="AB32" s="31">
        <v>0.15013404825737264</v>
      </c>
      <c r="AC32" s="16" t="s">
        <v>222</v>
      </c>
      <c r="AD32" s="16" t="s">
        <v>222</v>
      </c>
      <c r="AE32" s="16" t="s">
        <v>222</v>
      </c>
      <c r="AF32" s="53" t="s">
        <v>222</v>
      </c>
      <c r="AG32" s="14">
        <v>0.16065573770491803</v>
      </c>
      <c r="AH32" s="16" t="str">
        <f>IF(ISERROR(_xlfn.XLOOKUP($D32,#REF!,#REF!)), "", _xlfn.XLOOKUP($D32,#REF!,#REF!))</f>
        <v/>
      </c>
      <c r="AI32" s="16" t="str">
        <f>IF(ISERROR(_xlfn.XLOOKUP($D32,#REF!,#REF!)), "", _xlfn.XLOOKUP($D32,#REF!,#REF!))</f>
        <v/>
      </c>
      <c r="AJ32" s="16" t="str">
        <f>IF(ISERROR(_xlfn.XLOOKUP($D32,#REF!,#REF!)), "", _xlfn.XLOOKUP($D32,#REF!,#REF!))</f>
        <v/>
      </c>
      <c r="AK32" s="53" t="str">
        <f>IF(ISERROR(_xlfn.XLOOKUP($D32,#REF!,#REF!)), "", _xlfn.XLOOKUP($D32,#REF!,#REF!))</f>
        <v/>
      </c>
    </row>
    <row r="33" spans="2:37" x14ac:dyDescent="0.2">
      <c r="B33" s="42" t="s">
        <v>195</v>
      </c>
      <c r="C33" t="s">
        <v>436</v>
      </c>
      <c r="D33" t="s">
        <v>72</v>
      </c>
      <c r="F33" t="s">
        <v>278</v>
      </c>
      <c r="G33" s="82">
        <v>0.41360000000000002</v>
      </c>
      <c r="H33" s="51" t="s">
        <v>222</v>
      </c>
      <c r="I33" s="51">
        <v>0.40517241379310343</v>
      </c>
      <c r="J33" s="51">
        <v>0.32467532467532467</v>
      </c>
      <c r="K33" s="51">
        <v>0.30492369709185141</v>
      </c>
      <c r="L33" s="51">
        <v>0.29047782743210698</v>
      </c>
      <c r="M33" s="31">
        <v>0.2787</v>
      </c>
      <c r="N33" s="14" t="s">
        <v>222</v>
      </c>
      <c r="O33" s="14" t="s">
        <v>222</v>
      </c>
      <c r="P33" s="14" t="s">
        <v>222</v>
      </c>
      <c r="Q33" s="71" t="s">
        <v>222</v>
      </c>
      <c r="R33" s="31">
        <v>0.2862029646522235</v>
      </c>
      <c r="S33" s="14" t="s">
        <v>222</v>
      </c>
      <c r="T33" s="14" t="s">
        <v>222</v>
      </c>
      <c r="U33" s="14" t="s">
        <v>222</v>
      </c>
      <c r="V33" s="71" t="s">
        <v>222</v>
      </c>
      <c r="W33" s="31">
        <v>0.22907488986784141</v>
      </c>
      <c r="X33" s="14" t="s">
        <v>222</v>
      </c>
      <c r="Y33" s="14" t="s">
        <v>222</v>
      </c>
      <c r="Z33" s="14" t="s">
        <v>222</v>
      </c>
      <c r="AA33" s="71" t="s">
        <v>222</v>
      </c>
      <c r="AB33" s="31">
        <v>0.2</v>
      </c>
      <c r="AC33" s="16" t="s">
        <v>222</v>
      </c>
      <c r="AD33" s="16" t="s">
        <v>222</v>
      </c>
      <c r="AE33" s="16" t="s">
        <v>222</v>
      </c>
      <c r="AF33" s="53" t="s">
        <v>222</v>
      </c>
      <c r="AG33" s="14">
        <v>0.16076294277929154</v>
      </c>
      <c r="AH33" s="16" t="str">
        <f>IF(ISERROR(_xlfn.XLOOKUP($D33,#REF!,#REF!)), "", _xlfn.XLOOKUP($D33,#REF!,#REF!))</f>
        <v/>
      </c>
      <c r="AI33" s="16" t="str">
        <f>IF(ISERROR(_xlfn.XLOOKUP($D33,#REF!,#REF!)), "", _xlfn.XLOOKUP($D33,#REF!,#REF!))</f>
        <v/>
      </c>
      <c r="AJ33" s="16" t="str">
        <f>IF(ISERROR(_xlfn.XLOOKUP($D33,#REF!,#REF!)), "", _xlfn.XLOOKUP($D33,#REF!,#REF!))</f>
        <v/>
      </c>
      <c r="AK33" s="53" t="str">
        <f>IF(ISERROR(_xlfn.XLOOKUP($D33,#REF!,#REF!)), "", _xlfn.XLOOKUP($D33,#REF!,#REF!))</f>
        <v/>
      </c>
    </row>
    <row r="34" spans="2:37" x14ac:dyDescent="0.2">
      <c r="B34" s="46" t="s">
        <v>190</v>
      </c>
      <c r="C34" t="s">
        <v>63</v>
      </c>
      <c r="D34" t="s">
        <v>134</v>
      </c>
      <c r="F34" t="s">
        <v>280</v>
      </c>
      <c r="G34" s="82">
        <v>0.125</v>
      </c>
      <c r="H34" s="51">
        <v>0.33329999999999999</v>
      </c>
      <c r="I34" s="51">
        <v>0.40449438202247201</v>
      </c>
      <c r="J34" s="51">
        <v>0.31351351351351353</v>
      </c>
      <c r="K34" s="51">
        <v>0.30701754385964913</v>
      </c>
      <c r="L34" s="51">
        <v>0.36670000000000003</v>
      </c>
      <c r="M34" s="31">
        <v>0.40839999999999999</v>
      </c>
      <c r="N34" s="14" t="s">
        <v>222</v>
      </c>
      <c r="O34" s="14" t="s">
        <v>222</v>
      </c>
      <c r="P34" s="14" t="s">
        <v>222</v>
      </c>
      <c r="Q34" s="71" t="s">
        <v>222</v>
      </c>
      <c r="R34" s="31">
        <v>0.29493891797556721</v>
      </c>
      <c r="S34" s="14" t="s">
        <v>222</v>
      </c>
      <c r="T34" s="14" t="s">
        <v>222</v>
      </c>
      <c r="U34" s="14" t="s">
        <v>222</v>
      </c>
      <c r="V34" s="71" t="s">
        <v>222</v>
      </c>
      <c r="W34" s="31">
        <v>0.40191387559808611</v>
      </c>
      <c r="X34" s="14" t="s">
        <v>222</v>
      </c>
      <c r="Y34" s="14" t="s">
        <v>222</v>
      </c>
      <c r="Z34" s="14" t="s">
        <v>222</v>
      </c>
      <c r="AA34" s="71" t="s">
        <v>222</v>
      </c>
      <c r="AB34" s="31">
        <v>0.28717948717948716</v>
      </c>
      <c r="AC34" s="16" t="s">
        <v>222</v>
      </c>
      <c r="AD34" s="16" t="s">
        <v>222</v>
      </c>
      <c r="AE34" s="16" t="s">
        <v>222</v>
      </c>
      <c r="AF34" s="53" t="s">
        <v>222</v>
      </c>
      <c r="AG34" s="14">
        <v>0.16129032258064516</v>
      </c>
      <c r="AH34" s="16" t="str">
        <f>IF(ISERROR(_xlfn.XLOOKUP($D34,#REF!,#REF!)), "", _xlfn.XLOOKUP($D34,#REF!,#REF!))</f>
        <v/>
      </c>
      <c r="AI34" s="16" t="str">
        <f>IF(ISERROR(_xlfn.XLOOKUP($D34,#REF!,#REF!)), "", _xlfn.XLOOKUP($D34,#REF!,#REF!))</f>
        <v/>
      </c>
      <c r="AJ34" s="16" t="str">
        <f>IF(ISERROR(_xlfn.XLOOKUP($D34,#REF!,#REF!)), "", _xlfn.XLOOKUP($D34,#REF!,#REF!))</f>
        <v/>
      </c>
      <c r="AK34" s="53" t="str">
        <f>IF(ISERROR(_xlfn.XLOOKUP($D34,#REF!,#REF!)), "", _xlfn.XLOOKUP($D34,#REF!,#REF!))</f>
        <v/>
      </c>
    </row>
    <row r="35" spans="2:37" x14ac:dyDescent="0.2">
      <c r="B35" s="42" t="s">
        <v>162</v>
      </c>
      <c r="C35" t="s">
        <v>105</v>
      </c>
      <c r="D35" t="s">
        <v>106</v>
      </c>
      <c r="F35" t="s">
        <v>275</v>
      </c>
      <c r="G35" s="82" t="s">
        <v>222</v>
      </c>
      <c r="H35" s="51">
        <v>0.20480000000000001</v>
      </c>
      <c r="I35" s="51">
        <v>0.27629999999999999</v>
      </c>
      <c r="J35" s="51">
        <v>0.25989999999999996</v>
      </c>
      <c r="K35" s="51">
        <v>0.26390000000000002</v>
      </c>
      <c r="L35" s="51">
        <v>0.28589999999999999</v>
      </c>
      <c r="M35" s="31">
        <v>0.27810000000000001</v>
      </c>
      <c r="N35" s="14" t="s">
        <v>222</v>
      </c>
      <c r="O35" s="14" t="s">
        <v>222</v>
      </c>
      <c r="P35" s="14" t="s">
        <v>222</v>
      </c>
      <c r="Q35" s="71" t="s">
        <v>222</v>
      </c>
      <c r="R35" s="31">
        <v>0.20449999999999999</v>
      </c>
      <c r="S35" s="14" t="s">
        <v>222</v>
      </c>
      <c r="T35" s="14" t="s">
        <v>222</v>
      </c>
      <c r="U35" s="14" t="s">
        <v>222</v>
      </c>
      <c r="V35" s="71" t="s">
        <v>222</v>
      </c>
      <c r="W35" s="31">
        <v>0.25290000000000001</v>
      </c>
      <c r="X35" s="14" t="s">
        <v>222</v>
      </c>
      <c r="Y35" s="14" t="s">
        <v>222</v>
      </c>
      <c r="Z35" s="14" t="s">
        <v>222</v>
      </c>
      <c r="AA35" s="71" t="s">
        <v>222</v>
      </c>
      <c r="AB35" s="31">
        <v>0.16</v>
      </c>
      <c r="AC35" s="16" t="s">
        <v>222</v>
      </c>
      <c r="AD35" s="16" t="s">
        <v>222</v>
      </c>
      <c r="AE35" s="16" t="s">
        <v>222</v>
      </c>
      <c r="AF35" s="53" t="s">
        <v>222</v>
      </c>
      <c r="AG35" s="14">
        <v>0.16570000000000001</v>
      </c>
      <c r="AH35" s="16" t="str">
        <f>IF(ISERROR(_xlfn.XLOOKUP($D35,#REF!,#REF!)), "", _xlfn.XLOOKUP($D35,#REF!,#REF!))</f>
        <v/>
      </c>
      <c r="AI35" s="16" t="str">
        <f>IF(ISERROR(_xlfn.XLOOKUP($D35,#REF!,#REF!)), "", _xlfn.XLOOKUP($D35,#REF!,#REF!))</f>
        <v/>
      </c>
      <c r="AJ35" s="16" t="str">
        <f>IF(ISERROR(_xlfn.XLOOKUP($D35,#REF!,#REF!)), "", _xlfn.XLOOKUP($D35,#REF!,#REF!))</f>
        <v/>
      </c>
      <c r="AK35" s="53" t="str">
        <f>IF(ISERROR(_xlfn.XLOOKUP($D35,#REF!,#REF!)), "", _xlfn.XLOOKUP($D35,#REF!,#REF!))</f>
        <v/>
      </c>
    </row>
    <row r="36" spans="2:37" x14ac:dyDescent="0.2">
      <c r="B36" s="42" t="s">
        <v>186</v>
      </c>
      <c r="C36" t="s">
        <v>438</v>
      </c>
      <c r="D36" t="s">
        <v>260</v>
      </c>
      <c r="F36" t="s">
        <v>276</v>
      </c>
      <c r="G36" s="82">
        <v>0.175289575</v>
      </c>
      <c r="H36" s="51">
        <v>0.18328445747800587</v>
      </c>
      <c r="I36" s="51">
        <v>0.17155463275369801</v>
      </c>
      <c r="J36" s="51">
        <v>0.15350100852097312</v>
      </c>
      <c r="K36" s="51">
        <v>0.15700582110355005</v>
      </c>
      <c r="L36" s="51">
        <v>0.168979126825894</v>
      </c>
      <c r="M36" s="31">
        <v>0.17494032447303476</v>
      </c>
      <c r="N36" s="14" t="s">
        <v>222</v>
      </c>
      <c r="O36" s="14" t="s">
        <v>222</v>
      </c>
      <c r="P36" s="14" t="s">
        <v>222</v>
      </c>
      <c r="Q36" s="71" t="s">
        <v>222</v>
      </c>
      <c r="R36" s="31">
        <v>0.19326176833248712</v>
      </c>
      <c r="S36" s="14" t="s">
        <v>222</v>
      </c>
      <c r="T36" s="14" t="s">
        <v>222</v>
      </c>
      <c r="U36" s="14" t="s">
        <v>222</v>
      </c>
      <c r="V36" s="71" t="s">
        <v>222</v>
      </c>
      <c r="W36" s="31">
        <v>0.19337748344370861</v>
      </c>
      <c r="X36" s="14" t="s">
        <v>222</v>
      </c>
      <c r="Y36" s="14" t="s">
        <v>222</v>
      </c>
      <c r="Z36" s="14" t="s">
        <v>222</v>
      </c>
      <c r="AA36" s="71" t="s">
        <v>222</v>
      </c>
      <c r="AB36" s="31">
        <v>0.18047068001560265</v>
      </c>
      <c r="AC36" s="16" t="s">
        <v>222</v>
      </c>
      <c r="AD36" s="16" t="s">
        <v>222</v>
      </c>
      <c r="AE36" s="16" t="s">
        <v>222</v>
      </c>
      <c r="AF36" s="53" t="s">
        <v>222</v>
      </c>
      <c r="AG36" s="14">
        <v>0.17104128157732593</v>
      </c>
      <c r="AH36" s="16" t="str">
        <f>IF(ISERROR(_xlfn.XLOOKUP($D36,#REF!,#REF!)), "", _xlfn.XLOOKUP($D36,#REF!,#REF!))</f>
        <v/>
      </c>
      <c r="AI36" s="16" t="str">
        <f>IF(ISERROR(_xlfn.XLOOKUP($D36,#REF!,#REF!)), "", _xlfn.XLOOKUP($D36,#REF!,#REF!))</f>
        <v/>
      </c>
      <c r="AJ36" s="16" t="str">
        <f>IF(ISERROR(_xlfn.XLOOKUP($D36,#REF!,#REF!)), "", _xlfn.XLOOKUP($D36,#REF!,#REF!))</f>
        <v/>
      </c>
      <c r="AK36" s="53" t="str">
        <f>IF(ISERROR(_xlfn.XLOOKUP($D36,#REF!,#REF!)), "", _xlfn.XLOOKUP($D36,#REF!,#REF!))</f>
        <v/>
      </c>
    </row>
    <row r="37" spans="2:37" x14ac:dyDescent="0.2">
      <c r="B37" s="42" t="s">
        <v>146</v>
      </c>
      <c r="C37" t="s">
        <v>434</v>
      </c>
      <c r="D37" t="s">
        <v>14</v>
      </c>
      <c r="F37" t="s">
        <v>278</v>
      </c>
      <c r="G37" s="82">
        <v>0.5</v>
      </c>
      <c r="H37" s="51" t="s">
        <v>222</v>
      </c>
      <c r="I37" s="51">
        <v>0.13333333333333333</v>
      </c>
      <c r="J37" s="51">
        <v>0.17763157894736842</v>
      </c>
      <c r="K37" s="51">
        <v>0.12903225806451613</v>
      </c>
      <c r="L37" s="51">
        <v>0.25</v>
      </c>
      <c r="M37" s="83">
        <v>0.26719999999999999</v>
      </c>
      <c r="N37" s="84" t="s">
        <v>222</v>
      </c>
      <c r="O37" s="84" t="s">
        <v>222</v>
      </c>
      <c r="P37" s="84" t="s">
        <v>222</v>
      </c>
      <c r="Q37" s="84" t="s">
        <v>222</v>
      </c>
      <c r="R37" s="83">
        <v>0.23636363636363636</v>
      </c>
      <c r="S37" s="84" t="s">
        <v>222</v>
      </c>
      <c r="T37" s="84" t="s">
        <v>222</v>
      </c>
      <c r="U37" s="84" t="s">
        <v>222</v>
      </c>
      <c r="V37" s="84" t="s">
        <v>222</v>
      </c>
      <c r="W37" s="83">
        <v>0.21052631578947367</v>
      </c>
      <c r="X37" s="84" t="s">
        <v>222</v>
      </c>
      <c r="Y37" s="84" t="s">
        <v>222</v>
      </c>
      <c r="Z37" s="84" t="s">
        <v>222</v>
      </c>
      <c r="AA37" s="84" t="s">
        <v>222</v>
      </c>
      <c r="AB37" s="83">
        <v>0.26</v>
      </c>
      <c r="AC37" s="85" t="s">
        <v>222</v>
      </c>
      <c r="AD37" s="85" t="s">
        <v>222</v>
      </c>
      <c r="AE37" s="85" t="s">
        <v>222</v>
      </c>
      <c r="AF37" s="85" t="s">
        <v>222</v>
      </c>
      <c r="AG37" s="84">
        <v>0.17307692307692307</v>
      </c>
      <c r="AH37" s="16" t="str">
        <f>IF(ISERROR(_xlfn.XLOOKUP($D37,#REF!,#REF!)), "", _xlfn.XLOOKUP($D37,#REF!,#REF!))</f>
        <v/>
      </c>
      <c r="AI37" s="16" t="str">
        <f>IF(ISERROR(_xlfn.XLOOKUP($D37,#REF!,#REF!)), "", _xlfn.XLOOKUP($D37,#REF!,#REF!))</f>
        <v/>
      </c>
      <c r="AJ37" s="16" t="str">
        <f>IF(ISERROR(_xlfn.XLOOKUP($D37,#REF!,#REF!)), "", _xlfn.XLOOKUP($D37,#REF!,#REF!))</f>
        <v/>
      </c>
      <c r="AK37" s="53" t="str">
        <f>IF(ISERROR(_xlfn.XLOOKUP($D37,#REF!,#REF!)), "", _xlfn.XLOOKUP($D37,#REF!,#REF!))</f>
        <v/>
      </c>
    </row>
    <row r="38" spans="2:37" x14ac:dyDescent="0.2">
      <c r="B38" s="42" t="s">
        <v>179</v>
      </c>
      <c r="C38" t="s">
        <v>17</v>
      </c>
      <c r="D38" t="s">
        <v>133</v>
      </c>
      <c r="F38" t="s">
        <v>277</v>
      </c>
      <c r="G38" s="82">
        <v>0.2923</v>
      </c>
      <c r="H38" s="51">
        <v>0.24379999999999999</v>
      </c>
      <c r="I38" s="51">
        <v>0.31914893617021278</v>
      </c>
      <c r="J38" s="51">
        <v>0.31617647058823528</v>
      </c>
      <c r="K38" s="51">
        <v>0.29892473118279572</v>
      </c>
      <c r="L38" s="51">
        <v>0.30590339892665502</v>
      </c>
      <c r="M38" s="83">
        <v>0.2828</v>
      </c>
      <c r="N38" s="84" t="s">
        <v>222</v>
      </c>
      <c r="O38" s="84" t="s">
        <v>222</v>
      </c>
      <c r="P38" s="84" t="s">
        <v>222</v>
      </c>
      <c r="Q38" s="84" t="s">
        <v>222</v>
      </c>
      <c r="R38" s="83">
        <v>0.27536231884057971</v>
      </c>
      <c r="S38" s="84" t="s">
        <v>222</v>
      </c>
      <c r="T38" s="84" t="s">
        <v>222</v>
      </c>
      <c r="U38" s="84" t="s">
        <v>222</v>
      </c>
      <c r="V38" s="84" t="s">
        <v>222</v>
      </c>
      <c r="W38" s="83">
        <v>0.3048780487804878</v>
      </c>
      <c r="X38" s="84" t="s">
        <v>222</v>
      </c>
      <c r="Y38" s="84" t="s">
        <v>222</v>
      </c>
      <c r="Z38" s="84" t="s">
        <v>222</v>
      </c>
      <c r="AA38" s="84" t="s">
        <v>222</v>
      </c>
      <c r="AB38" s="83">
        <v>0.21559633027522937</v>
      </c>
      <c r="AC38" s="85" t="s">
        <v>222</v>
      </c>
      <c r="AD38" s="85" t="s">
        <v>222</v>
      </c>
      <c r="AE38" s="85" t="s">
        <v>222</v>
      </c>
      <c r="AF38" s="85" t="s">
        <v>222</v>
      </c>
      <c r="AG38" s="84">
        <v>0.17454545454545456</v>
      </c>
      <c r="AH38" s="16" t="str">
        <f>IF(ISERROR(_xlfn.XLOOKUP($D38,#REF!,#REF!)), "", _xlfn.XLOOKUP($D38,#REF!,#REF!))</f>
        <v/>
      </c>
      <c r="AI38" s="16" t="str">
        <f>IF(ISERROR(_xlfn.XLOOKUP($D38,#REF!,#REF!)), "", _xlfn.XLOOKUP($D38,#REF!,#REF!))</f>
        <v/>
      </c>
      <c r="AJ38" s="16" t="str">
        <f>IF(ISERROR(_xlfn.XLOOKUP($D38,#REF!,#REF!)), "", _xlfn.XLOOKUP($D38,#REF!,#REF!))</f>
        <v/>
      </c>
      <c r="AK38" s="53" t="str">
        <f>IF(ISERROR(_xlfn.XLOOKUP($D38,#REF!,#REF!)), "", _xlfn.XLOOKUP($D38,#REF!,#REF!))</f>
        <v/>
      </c>
    </row>
    <row r="39" spans="2:37" x14ac:dyDescent="0.2">
      <c r="B39" s="42" t="s">
        <v>143</v>
      </c>
      <c r="C39" t="s">
        <v>59</v>
      </c>
      <c r="D39" t="s">
        <v>60</v>
      </c>
      <c r="F39" t="s">
        <v>277</v>
      </c>
      <c r="G39" s="82">
        <v>0</v>
      </c>
      <c r="H39" s="51" t="s">
        <v>222</v>
      </c>
      <c r="I39" s="51">
        <v>0.14285714285714285</v>
      </c>
      <c r="J39" s="51">
        <v>6.9767441860465115E-2</v>
      </c>
      <c r="K39" s="51">
        <v>9.6774193548387094E-2</v>
      </c>
      <c r="L39" s="51">
        <v>0.30434782608695699</v>
      </c>
      <c r="M39" s="83">
        <v>0.1</v>
      </c>
      <c r="N39" s="84" t="s">
        <v>222</v>
      </c>
      <c r="O39" s="84" t="s">
        <v>222</v>
      </c>
      <c r="P39" s="84" t="s">
        <v>222</v>
      </c>
      <c r="Q39" s="84" t="s">
        <v>222</v>
      </c>
      <c r="R39" s="83">
        <v>0.27083333333333331</v>
      </c>
      <c r="S39" s="84" t="s">
        <v>222</v>
      </c>
      <c r="T39" s="84" t="s">
        <v>222</v>
      </c>
      <c r="U39" s="84" t="s">
        <v>222</v>
      </c>
      <c r="V39" s="84" t="s">
        <v>222</v>
      </c>
      <c r="W39" s="83">
        <v>0.29166666666666669</v>
      </c>
      <c r="X39" s="84" t="s">
        <v>222</v>
      </c>
      <c r="Y39" s="84" t="s">
        <v>222</v>
      </c>
      <c r="Z39" s="84" t="s">
        <v>222</v>
      </c>
      <c r="AA39" s="84" t="s">
        <v>222</v>
      </c>
      <c r="AB39" s="83">
        <v>0.27777777777777779</v>
      </c>
      <c r="AC39" s="85" t="s">
        <v>222</v>
      </c>
      <c r="AD39" s="85" t="s">
        <v>222</v>
      </c>
      <c r="AE39" s="85" t="s">
        <v>222</v>
      </c>
      <c r="AF39" s="85" t="s">
        <v>222</v>
      </c>
      <c r="AG39" s="84">
        <v>0.17567567567567569</v>
      </c>
      <c r="AH39" s="16" t="str">
        <f>IF(ISERROR(_xlfn.XLOOKUP($D39,#REF!,#REF!)), "", _xlfn.XLOOKUP($D39,#REF!,#REF!))</f>
        <v/>
      </c>
      <c r="AI39" s="16" t="str">
        <f>IF(ISERROR(_xlfn.XLOOKUP($D39,#REF!,#REF!)), "", _xlfn.XLOOKUP($D39,#REF!,#REF!))</f>
        <v/>
      </c>
      <c r="AJ39" s="16" t="str">
        <f>IF(ISERROR(_xlfn.XLOOKUP($D39,#REF!,#REF!)), "", _xlfn.XLOOKUP($D39,#REF!,#REF!))</f>
        <v/>
      </c>
      <c r="AK39" s="53" t="str">
        <f>IF(ISERROR(_xlfn.XLOOKUP($D39,#REF!,#REF!)), "", _xlfn.XLOOKUP($D39,#REF!,#REF!))</f>
        <v/>
      </c>
    </row>
    <row r="40" spans="2:37" x14ac:dyDescent="0.2">
      <c r="B40" s="42" t="s">
        <v>202</v>
      </c>
      <c r="C40" t="s">
        <v>286</v>
      </c>
      <c r="D40" t="s">
        <v>123</v>
      </c>
      <c r="F40" t="s">
        <v>275</v>
      </c>
      <c r="G40" s="82" t="s">
        <v>222</v>
      </c>
      <c r="H40" s="51" t="s">
        <v>222</v>
      </c>
      <c r="I40" s="51">
        <v>0.2727</v>
      </c>
      <c r="J40" s="51">
        <v>0.23850000000000002</v>
      </c>
      <c r="K40" s="51">
        <v>0.2114</v>
      </c>
      <c r="L40" s="51">
        <v>0.25569999999999998</v>
      </c>
      <c r="M40" s="83">
        <v>0.22270000000000001</v>
      </c>
      <c r="N40" s="84" t="s">
        <v>222</v>
      </c>
      <c r="O40" s="84" t="s">
        <v>222</v>
      </c>
      <c r="P40" s="84" t="s">
        <v>222</v>
      </c>
      <c r="Q40" s="84" t="s">
        <v>222</v>
      </c>
      <c r="R40" s="83">
        <v>0.16920000000000002</v>
      </c>
      <c r="S40" s="84" t="s">
        <v>222</v>
      </c>
      <c r="T40" s="84" t="s">
        <v>222</v>
      </c>
      <c r="U40" s="84" t="s">
        <v>222</v>
      </c>
      <c r="V40" s="84" t="s">
        <v>222</v>
      </c>
      <c r="W40" s="83">
        <v>0.29549999999999998</v>
      </c>
      <c r="X40" s="84" t="s">
        <v>222</v>
      </c>
      <c r="Y40" s="84" t="s">
        <v>222</v>
      </c>
      <c r="Z40" s="84" t="s">
        <v>222</v>
      </c>
      <c r="AA40" s="84" t="s">
        <v>222</v>
      </c>
      <c r="AB40" s="83">
        <v>0.1946</v>
      </c>
      <c r="AC40" s="85" t="s">
        <v>222</v>
      </c>
      <c r="AD40" s="85" t="s">
        <v>222</v>
      </c>
      <c r="AE40" s="85" t="s">
        <v>222</v>
      </c>
      <c r="AF40" s="85" t="s">
        <v>222</v>
      </c>
      <c r="AG40" s="84">
        <v>0.17879999999999999</v>
      </c>
      <c r="AH40" s="16" t="str">
        <f>IF(ISERROR(_xlfn.XLOOKUP($D40,#REF!,#REF!)), "", _xlfn.XLOOKUP($D40,#REF!,#REF!))</f>
        <v/>
      </c>
      <c r="AI40" s="16" t="str">
        <f>IF(ISERROR(_xlfn.XLOOKUP($D40,#REF!,#REF!)), "", _xlfn.XLOOKUP($D40,#REF!,#REF!))</f>
        <v/>
      </c>
      <c r="AJ40" s="16" t="str">
        <f>IF(ISERROR(_xlfn.XLOOKUP($D40,#REF!,#REF!)), "", _xlfn.XLOOKUP($D40,#REF!,#REF!))</f>
        <v/>
      </c>
      <c r="AK40" s="53" t="str">
        <f>IF(ISERROR(_xlfn.XLOOKUP($D40,#REF!,#REF!)), "", _xlfn.XLOOKUP($D40,#REF!,#REF!))</f>
        <v/>
      </c>
    </row>
    <row r="41" spans="2:37" x14ac:dyDescent="0.2">
      <c r="B41" s="42" t="s">
        <v>183</v>
      </c>
      <c r="C41" t="s">
        <v>49</v>
      </c>
      <c r="D41" t="s">
        <v>50</v>
      </c>
      <c r="F41" t="s">
        <v>277</v>
      </c>
      <c r="G41" s="82">
        <v>0.28570000000000001</v>
      </c>
      <c r="H41" s="51">
        <v>0.25840000000000002</v>
      </c>
      <c r="I41" s="51">
        <v>0.38620689655172413</v>
      </c>
      <c r="J41" s="51">
        <v>0.41210374639769454</v>
      </c>
      <c r="K41" s="51">
        <v>0.39119170984455959</v>
      </c>
      <c r="L41" s="51">
        <v>0.39600000000000002</v>
      </c>
      <c r="M41" s="83">
        <v>0.33029999999999998</v>
      </c>
      <c r="N41" s="84" t="s">
        <v>222</v>
      </c>
      <c r="O41" s="84" t="s">
        <v>222</v>
      </c>
      <c r="P41" s="84" t="s">
        <v>222</v>
      </c>
      <c r="Q41" s="84" t="s">
        <v>222</v>
      </c>
      <c r="R41" s="83">
        <v>0.36585365853658536</v>
      </c>
      <c r="S41" s="84" t="s">
        <v>222</v>
      </c>
      <c r="T41" s="84" t="s">
        <v>222</v>
      </c>
      <c r="U41" s="84" t="s">
        <v>222</v>
      </c>
      <c r="V41" s="84" t="s">
        <v>222</v>
      </c>
      <c r="W41" s="83">
        <v>0.22727272727272727</v>
      </c>
      <c r="X41" s="84" t="s">
        <v>222</v>
      </c>
      <c r="Y41" s="84" t="s">
        <v>222</v>
      </c>
      <c r="Z41" s="84" t="s">
        <v>222</v>
      </c>
      <c r="AA41" s="84" t="s">
        <v>222</v>
      </c>
      <c r="AB41" s="83">
        <v>0.20472440944881889</v>
      </c>
      <c r="AC41" s="85" t="s">
        <v>222</v>
      </c>
      <c r="AD41" s="85" t="s">
        <v>222</v>
      </c>
      <c r="AE41" s="85" t="s">
        <v>222</v>
      </c>
      <c r="AF41" s="85" t="s">
        <v>222</v>
      </c>
      <c r="AG41" s="84">
        <v>0.18404907975460122</v>
      </c>
      <c r="AH41" s="16" t="str">
        <f>IF(ISERROR(_xlfn.XLOOKUP($D41,#REF!,#REF!)), "", _xlfn.XLOOKUP($D41,#REF!,#REF!))</f>
        <v/>
      </c>
      <c r="AI41" s="16" t="str">
        <f>IF(ISERROR(_xlfn.XLOOKUP($D41,#REF!,#REF!)), "", _xlfn.XLOOKUP($D41,#REF!,#REF!))</f>
        <v/>
      </c>
      <c r="AJ41" s="16" t="str">
        <f>IF(ISERROR(_xlfn.XLOOKUP($D41,#REF!,#REF!)), "", _xlfn.XLOOKUP($D41,#REF!,#REF!))</f>
        <v/>
      </c>
      <c r="AK41" s="53" t="str">
        <f>IF(ISERROR(_xlfn.XLOOKUP($D41,#REF!,#REF!)), "", _xlfn.XLOOKUP($D41,#REF!,#REF!))</f>
        <v/>
      </c>
    </row>
    <row r="42" spans="2:37" x14ac:dyDescent="0.2">
      <c r="B42" s="42" t="s">
        <v>187</v>
      </c>
      <c r="C42" t="s">
        <v>443</v>
      </c>
      <c r="D42" t="s">
        <v>261</v>
      </c>
      <c r="F42" t="s">
        <v>276</v>
      </c>
      <c r="G42" s="82">
        <v>0.209356183</v>
      </c>
      <c r="H42" s="51">
        <v>0.23779160186625195</v>
      </c>
      <c r="I42" s="51">
        <v>0.237790454988173</v>
      </c>
      <c r="J42" s="51">
        <v>0.20045607557823869</v>
      </c>
      <c r="K42" s="51">
        <v>0.19296994396332146</v>
      </c>
      <c r="L42" s="51">
        <v>0.205604466394675</v>
      </c>
      <c r="M42" s="83">
        <v>0.20855138625988198</v>
      </c>
      <c r="N42" s="84" t="s">
        <v>222</v>
      </c>
      <c r="O42" s="84" t="s">
        <v>222</v>
      </c>
      <c r="P42" s="84" t="s">
        <v>222</v>
      </c>
      <c r="Q42" s="84" t="s">
        <v>222</v>
      </c>
      <c r="R42" s="83">
        <v>0.20683111954459202</v>
      </c>
      <c r="S42" s="84" t="s">
        <v>222</v>
      </c>
      <c r="T42" s="84" t="s">
        <v>222</v>
      </c>
      <c r="U42" s="84" t="s">
        <v>222</v>
      </c>
      <c r="V42" s="84" t="s">
        <v>222</v>
      </c>
      <c r="W42" s="83">
        <v>0.20502512562814071</v>
      </c>
      <c r="X42" s="84" t="s">
        <v>222</v>
      </c>
      <c r="Y42" s="84" t="s">
        <v>222</v>
      </c>
      <c r="Z42" s="84" t="s">
        <v>222</v>
      </c>
      <c r="AA42" s="84" t="s">
        <v>222</v>
      </c>
      <c r="AB42" s="83">
        <v>0.20713141025641027</v>
      </c>
      <c r="AC42" s="85" t="s">
        <v>222</v>
      </c>
      <c r="AD42" s="85" t="s">
        <v>222</v>
      </c>
      <c r="AE42" s="85" t="s">
        <v>222</v>
      </c>
      <c r="AF42" s="85" t="s">
        <v>222</v>
      </c>
      <c r="AG42" s="84">
        <v>0.1869494290375204</v>
      </c>
      <c r="AH42" s="16" t="str">
        <f>IF(ISERROR(_xlfn.XLOOKUP($D42,#REF!,#REF!)), "", _xlfn.XLOOKUP($D42,#REF!,#REF!))</f>
        <v/>
      </c>
      <c r="AI42" s="16" t="str">
        <f>IF(ISERROR(_xlfn.XLOOKUP($D42,#REF!,#REF!)), "", _xlfn.XLOOKUP($D42,#REF!,#REF!))</f>
        <v/>
      </c>
      <c r="AJ42" s="16" t="str">
        <f>IF(ISERROR(_xlfn.XLOOKUP($D42,#REF!,#REF!)), "", _xlfn.XLOOKUP($D42,#REF!,#REF!))</f>
        <v/>
      </c>
      <c r="AK42" s="53" t="str">
        <f>IF(ISERROR(_xlfn.XLOOKUP($D42,#REF!,#REF!)), "", _xlfn.XLOOKUP($D42,#REF!,#REF!))</f>
        <v/>
      </c>
    </row>
    <row r="43" spans="2:37" x14ac:dyDescent="0.2">
      <c r="B43" s="42" t="s">
        <v>3</v>
      </c>
      <c r="C43" t="s">
        <v>396</v>
      </c>
      <c r="D43" t="s">
        <v>4</v>
      </c>
      <c r="F43" t="s">
        <v>151</v>
      </c>
      <c r="G43" s="82">
        <v>0.75</v>
      </c>
      <c r="H43" s="51" t="s">
        <v>222</v>
      </c>
      <c r="I43" s="51">
        <v>0.66666666666666663</v>
      </c>
      <c r="J43" s="51">
        <v>0.33333333333333331</v>
      </c>
      <c r="K43" s="51">
        <v>0.5</v>
      </c>
      <c r="L43" s="51">
        <v>0.40145985401459899</v>
      </c>
      <c r="M43" s="83">
        <v>0.26506024096385544</v>
      </c>
      <c r="N43" s="84">
        <v>0.55555555555555558</v>
      </c>
      <c r="O43" s="84">
        <v>0.24</v>
      </c>
      <c r="P43" s="84">
        <v>0.22222222222222221</v>
      </c>
      <c r="Q43" s="84">
        <v>0.2</v>
      </c>
      <c r="R43" s="83">
        <v>5.7142857142857141E-2</v>
      </c>
      <c r="S43" s="84">
        <v>0</v>
      </c>
      <c r="T43" s="84">
        <v>0</v>
      </c>
      <c r="U43" s="84">
        <v>5.128205128205128E-2</v>
      </c>
      <c r="V43" s="84">
        <v>0</v>
      </c>
      <c r="W43" s="83">
        <v>0.3165</v>
      </c>
      <c r="X43" s="84">
        <v>0.1111111111111111</v>
      </c>
      <c r="Y43" s="84">
        <v>0.23076923076923078</v>
      </c>
      <c r="Z43" s="84">
        <v>0.375</v>
      </c>
      <c r="AA43" s="84">
        <v>0.52173913043478259</v>
      </c>
      <c r="AB43" s="83">
        <v>0.21839080459770116</v>
      </c>
      <c r="AC43" s="85">
        <v>0.35714285714285715</v>
      </c>
      <c r="AD43" s="85">
        <v>0.18965517241379309</v>
      </c>
      <c r="AE43" s="85">
        <v>0.18181818181818182</v>
      </c>
      <c r="AF43" s="85">
        <v>0.25</v>
      </c>
      <c r="AG43" s="84">
        <v>0.19101123595505617</v>
      </c>
      <c r="AH43" s="16" t="str">
        <f>IF(ISERROR(_xlfn.XLOOKUP($D43,#REF!,#REF!)), "", _xlfn.XLOOKUP($D43,#REF!,#REF!))</f>
        <v/>
      </c>
      <c r="AI43" s="16" t="str">
        <f>IF(ISERROR(_xlfn.XLOOKUP($D43,#REF!,#REF!)), "", _xlfn.XLOOKUP($D43,#REF!,#REF!))</f>
        <v/>
      </c>
      <c r="AJ43" s="16" t="str">
        <f>IF(ISERROR(_xlfn.XLOOKUP($D43,#REF!,#REF!)), "", _xlfn.XLOOKUP($D43,#REF!,#REF!))</f>
        <v/>
      </c>
      <c r="AK43" s="53" t="str">
        <f>IF(ISERROR(_xlfn.XLOOKUP($D43,#REF!,#REF!)), "", _xlfn.XLOOKUP($D43,#REF!,#REF!))</f>
        <v/>
      </c>
    </row>
    <row r="44" spans="2:37" x14ac:dyDescent="0.2">
      <c r="B44" s="42" t="s">
        <v>84</v>
      </c>
      <c r="C44" t="s">
        <v>400</v>
      </c>
      <c r="D44" t="s">
        <v>85</v>
      </c>
      <c r="F44" t="s">
        <v>151</v>
      </c>
      <c r="G44" s="82">
        <v>0.45</v>
      </c>
      <c r="H44" s="51" t="s">
        <v>222</v>
      </c>
      <c r="I44" s="51">
        <v>0.66666666666666663</v>
      </c>
      <c r="J44" s="51">
        <v>0.73333333333333328</v>
      </c>
      <c r="K44" s="51">
        <v>0.25301204819277107</v>
      </c>
      <c r="L44" s="51">
        <v>0.26490066225165598</v>
      </c>
      <c r="M44" s="83">
        <v>0.30821917808219179</v>
      </c>
      <c r="N44" s="84">
        <v>0.48275862068965519</v>
      </c>
      <c r="O44" s="84">
        <v>0.26470588235294118</v>
      </c>
      <c r="P44" s="84">
        <v>0.22222222222222221</v>
      </c>
      <c r="Q44" s="84">
        <v>0.29032258064516131</v>
      </c>
      <c r="R44" s="83">
        <v>8.0500000000000002E-2</v>
      </c>
      <c r="S44" s="84">
        <v>0.105263</v>
      </c>
      <c r="T44" s="84">
        <v>7.8947000000000003E-2</v>
      </c>
      <c r="U44" s="84">
        <v>0</v>
      </c>
      <c r="V44" s="84">
        <v>0.15384600000000001</v>
      </c>
      <c r="W44" s="83">
        <v>0.25</v>
      </c>
      <c r="X44" s="84">
        <v>6.25E-2</v>
      </c>
      <c r="Y44" s="84">
        <v>0.16216216216216217</v>
      </c>
      <c r="Z44" s="84">
        <v>0.26666666666666666</v>
      </c>
      <c r="AA44" s="84">
        <v>0.4375</v>
      </c>
      <c r="AB44" s="83">
        <v>0.39333333333333331</v>
      </c>
      <c r="AC44" s="85">
        <v>0.42222222222222222</v>
      </c>
      <c r="AD44" s="85">
        <v>0.4</v>
      </c>
      <c r="AE44" s="85">
        <v>0.38095238095238093</v>
      </c>
      <c r="AF44" s="85">
        <v>0.2857142857142857</v>
      </c>
      <c r="AG44" s="84">
        <v>0.19285714285714287</v>
      </c>
      <c r="AH44" s="16" t="str">
        <f>IF(ISERROR(_xlfn.XLOOKUP($D44,#REF!,#REF!)), "", _xlfn.XLOOKUP($D44,#REF!,#REF!))</f>
        <v/>
      </c>
      <c r="AI44" s="16" t="str">
        <f>IF(ISERROR(_xlfn.XLOOKUP($D44,#REF!,#REF!)), "", _xlfn.XLOOKUP($D44,#REF!,#REF!))</f>
        <v/>
      </c>
      <c r="AJ44" s="16" t="str">
        <f>IF(ISERROR(_xlfn.XLOOKUP($D44,#REF!,#REF!)), "", _xlfn.XLOOKUP($D44,#REF!,#REF!))</f>
        <v/>
      </c>
      <c r="AK44" s="53" t="str">
        <f>IF(ISERROR(_xlfn.XLOOKUP($D44,#REF!,#REF!)), "", _xlfn.XLOOKUP($D44,#REF!,#REF!))</f>
        <v/>
      </c>
    </row>
    <row r="45" spans="2:37" x14ac:dyDescent="0.2">
      <c r="B45" s="42" t="s">
        <v>99</v>
      </c>
      <c r="C45" t="s">
        <v>387</v>
      </c>
      <c r="D45" t="s">
        <v>100</v>
      </c>
      <c r="F45" t="s">
        <v>275</v>
      </c>
      <c r="G45" s="82" t="s">
        <v>222</v>
      </c>
      <c r="H45" s="51">
        <v>0.36359999999999998</v>
      </c>
      <c r="I45" s="51">
        <v>0.16670000000000001</v>
      </c>
      <c r="J45" s="51">
        <v>7.690000000000001E-2</v>
      </c>
      <c r="K45" s="51">
        <v>0.3175</v>
      </c>
      <c r="L45" s="51">
        <v>0.34600000000000003</v>
      </c>
      <c r="M45" s="83">
        <v>0.37430000000000002</v>
      </c>
      <c r="N45" s="84" t="s">
        <v>222</v>
      </c>
      <c r="O45" s="84" t="s">
        <v>222</v>
      </c>
      <c r="P45" s="84" t="s">
        <v>222</v>
      </c>
      <c r="Q45" s="84" t="s">
        <v>222</v>
      </c>
      <c r="R45" s="83">
        <v>0.22920000000000001</v>
      </c>
      <c r="S45" s="84" t="s">
        <v>222</v>
      </c>
      <c r="T45" s="84" t="s">
        <v>222</v>
      </c>
      <c r="U45" s="84" t="s">
        <v>222</v>
      </c>
      <c r="V45" s="84" t="s">
        <v>222</v>
      </c>
      <c r="W45" s="83">
        <v>0.35229999999999995</v>
      </c>
      <c r="X45" s="84" t="s">
        <v>222</v>
      </c>
      <c r="Y45" s="84" t="s">
        <v>222</v>
      </c>
      <c r="Z45" s="84" t="s">
        <v>222</v>
      </c>
      <c r="AA45" s="84" t="s">
        <v>222</v>
      </c>
      <c r="AB45" s="83">
        <v>0.2069</v>
      </c>
      <c r="AC45" s="85" t="s">
        <v>222</v>
      </c>
      <c r="AD45" s="85" t="s">
        <v>222</v>
      </c>
      <c r="AE45" s="85" t="s">
        <v>222</v>
      </c>
      <c r="AF45" s="85" t="s">
        <v>222</v>
      </c>
      <c r="AG45" s="84">
        <v>0.1961</v>
      </c>
      <c r="AH45" s="16" t="str">
        <f>IF(ISERROR(_xlfn.XLOOKUP($D45,#REF!,#REF!)), "", _xlfn.XLOOKUP($D45,#REF!,#REF!))</f>
        <v/>
      </c>
      <c r="AI45" s="16" t="str">
        <f>IF(ISERROR(_xlfn.XLOOKUP($D45,#REF!,#REF!)), "", _xlfn.XLOOKUP($D45,#REF!,#REF!))</f>
        <v/>
      </c>
      <c r="AJ45" s="16" t="str">
        <f>IF(ISERROR(_xlfn.XLOOKUP($D45,#REF!,#REF!)), "", _xlfn.XLOOKUP($D45,#REF!,#REF!))</f>
        <v/>
      </c>
      <c r="AK45" s="53" t="str">
        <f>IF(ISERROR(_xlfn.XLOOKUP($D45,#REF!,#REF!)), "", _xlfn.XLOOKUP($D45,#REF!,#REF!))</f>
        <v/>
      </c>
    </row>
    <row r="46" spans="2:37" x14ac:dyDescent="0.2">
      <c r="B46" s="42" t="s">
        <v>173</v>
      </c>
      <c r="C46" t="s">
        <v>40</v>
      </c>
      <c r="D46" t="s">
        <v>41</v>
      </c>
      <c r="F46" t="s">
        <v>277</v>
      </c>
      <c r="G46" s="82">
        <v>0.29289999999999999</v>
      </c>
      <c r="H46" s="51">
        <v>0.30280000000000001</v>
      </c>
      <c r="I46" s="51">
        <v>0.3060257278266757</v>
      </c>
      <c r="J46" s="51">
        <v>0.33660130718954251</v>
      </c>
      <c r="K46" s="51">
        <v>0.33251833740831294</v>
      </c>
      <c r="L46" s="51">
        <v>0.30157642220699099</v>
      </c>
      <c r="M46" s="83">
        <v>0.29039999999999999</v>
      </c>
      <c r="N46" s="84" t="s">
        <v>222</v>
      </c>
      <c r="O46" s="84" t="s">
        <v>222</v>
      </c>
      <c r="P46" s="84" t="s">
        <v>222</v>
      </c>
      <c r="Q46" s="84" t="s">
        <v>222</v>
      </c>
      <c r="R46" s="83">
        <v>0.26243093922651933</v>
      </c>
      <c r="S46" s="84" t="s">
        <v>222</v>
      </c>
      <c r="T46" s="84" t="s">
        <v>222</v>
      </c>
      <c r="U46" s="84" t="s">
        <v>222</v>
      </c>
      <c r="V46" s="84" t="s">
        <v>222</v>
      </c>
      <c r="W46" s="83">
        <v>0.2309278350515464</v>
      </c>
      <c r="X46" s="84" t="s">
        <v>222</v>
      </c>
      <c r="Y46" s="84" t="s">
        <v>222</v>
      </c>
      <c r="Z46" s="84" t="s">
        <v>222</v>
      </c>
      <c r="AA46" s="84" t="s">
        <v>222</v>
      </c>
      <c r="AB46" s="83">
        <v>0.17688266199649738</v>
      </c>
      <c r="AC46" s="85" t="s">
        <v>222</v>
      </c>
      <c r="AD46" s="85" t="s">
        <v>222</v>
      </c>
      <c r="AE46" s="85" t="s">
        <v>222</v>
      </c>
      <c r="AF46" s="85" t="s">
        <v>222</v>
      </c>
      <c r="AG46" s="84">
        <v>0.20171673819742489</v>
      </c>
      <c r="AH46" s="16" t="str">
        <f>IF(ISERROR(_xlfn.XLOOKUP($D46,#REF!,#REF!)), "", _xlfn.XLOOKUP($D46,#REF!,#REF!))</f>
        <v/>
      </c>
      <c r="AI46" s="16" t="str">
        <f>IF(ISERROR(_xlfn.XLOOKUP($D46,#REF!,#REF!)), "", _xlfn.XLOOKUP($D46,#REF!,#REF!))</f>
        <v/>
      </c>
      <c r="AJ46" s="16" t="str">
        <f>IF(ISERROR(_xlfn.XLOOKUP($D46,#REF!,#REF!)), "", _xlfn.XLOOKUP($D46,#REF!,#REF!))</f>
        <v/>
      </c>
      <c r="AK46" s="53" t="str">
        <f>IF(ISERROR(_xlfn.XLOOKUP($D46,#REF!,#REF!)), "", _xlfn.XLOOKUP($D46,#REF!,#REF!))</f>
        <v/>
      </c>
    </row>
    <row r="47" spans="2:37" x14ac:dyDescent="0.2">
      <c r="B47" s="42" t="s">
        <v>70</v>
      </c>
      <c r="C47" t="s">
        <v>364</v>
      </c>
      <c r="D47" t="s">
        <v>71</v>
      </c>
      <c r="F47" t="s">
        <v>279</v>
      </c>
      <c r="G47" s="82">
        <v>0.40277777799999998</v>
      </c>
      <c r="H47" s="51">
        <v>0.48333333333333334</v>
      </c>
      <c r="I47" s="51" t="s">
        <v>222</v>
      </c>
      <c r="J47" s="51" t="s">
        <v>222</v>
      </c>
      <c r="K47" s="51">
        <v>0.32655826558265583</v>
      </c>
      <c r="L47" s="51">
        <v>0.32993197278911562</v>
      </c>
      <c r="M47" s="83">
        <v>1.9186492709132769E-2</v>
      </c>
      <c r="N47" s="84" t="s">
        <v>222</v>
      </c>
      <c r="O47" s="84" t="s">
        <v>222</v>
      </c>
      <c r="P47" s="84" t="s">
        <v>222</v>
      </c>
      <c r="Q47" s="84" t="s">
        <v>222</v>
      </c>
      <c r="R47" s="83">
        <v>6.4040986231187957E-3</v>
      </c>
      <c r="S47" s="84" t="s">
        <v>222</v>
      </c>
      <c r="T47" s="84" t="s">
        <v>222</v>
      </c>
      <c r="U47" s="84" t="s">
        <v>222</v>
      </c>
      <c r="V47" s="84" t="s">
        <v>222</v>
      </c>
      <c r="W47" s="83">
        <v>0.314</v>
      </c>
      <c r="X47" s="84">
        <v>0</v>
      </c>
      <c r="Y47" s="84">
        <v>0</v>
      </c>
      <c r="Z47" s="84">
        <v>0.37290000000000001</v>
      </c>
      <c r="AA47" s="84">
        <v>0.15690000000000001</v>
      </c>
      <c r="AB47" s="83">
        <v>0.25519999999999998</v>
      </c>
      <c r="AC47" s="85" t="s">
        <v>222</v>
      </c>
      <c r="AD47" s="85" t="s">
        <v>222</v>
      </c>
      <c r="AE47" s="85" t="s">
        <v>222</v>
      </c>
      <c r="AF47" s="85" t="s">
        <v>222</v>
      </c>
      <c r="AG47" s="84">
        <v>0.2024</v>
      </c>
      <c r="AH47" s="16" t="str">
        <f>IF(ISERROR(_xlfn.XLOOKUP($D47,#REF!,#REF!)), "", _xlfn.XLOOKUP($D47,#REF!,#REF!))</f>
        <v/>
      </c>
      <c r="AI47" s="16" t="str">
        <f>IF(ISERROR(_xlfn.XLOOKUP($D47,#REF!,#REF!)), "", _xlfn.XLOOKUP($D47,#REF!,#REF!))</f>
        <v/>
      </c>
      <c r="AJ47" s="16" t="str">
        <f>IF(ISERROR(_xlfn.XLOOKUP($D47,#REF!,#REF!)), "", _xlfn.XLOOKUP($D47,#REF!,#REF!))</f>
        <v/>
      </c>
      <c r="AK47" s="53" t="str">
        <f>IF(ISERROR(_xlfn.XLOOKUP($D47,#REF!,#REF!)), "", _xlfn.XLOOKUP($D47,#REF!,#REF!))</f>
        <v/>
      </c>
    </row>
    <row r="48" spans="2:37" x14ac:dyDescent="0.2">
      <c r="B48" s="42" t="s">
        <v>35</v>
      </c>
      <c r="C48" t="s">
        <v>381</v>
      </c>
      <c r="D48" t="s">
        <v>36</v>
      </c>
      <c r="F48" t="s">
        <v>275</v>
      </c>
      <c r="G48" s="82">
        <v>0</v>
      </c>
      <c r="H48" s="51">
        <v>0.28570000000000001</v>
      </c>
      <c r="I48" s="51">
        <v>0.36450000000000005</v>
      </c>
      <c r="J48" s="51">
        <v>0.29699999999999999</v>
      </c>
      <c r="K48" s="51">
        <v>0.38100000000000001</v>
      </c>
      <c r="L48" s="51">
        <v>0.4</v>
      </c>
      <c r="M48" s="83">
        <v>0.22949999999999998</v>
      </c>
      <c r="N48" s="84" t="s">
        <v>222</v>
      </c>
      <c r="O48" s="84" t="s">
        <v>222</v>
      </c>
      <c r="P48" s="84" t="s">
        <v>222</v>
      </c>
      <c r="Q48" s="84" t="s">
        <v>222</v>
      </c>
      <c r="R48" s="83">
        <v>0.66670000000000007</v>
      </c>
      <c r="S48" s="84" t="s">
        <v>222</v>
      </c>
      <c r="T48" s="84" t="s">
        <v>222</v>
      </c>
      <c r="U48" s="84" t="s">
        <v>222</v>
      </c>
      <c r="V48" s="84" t="s">
        <v>222</v>
      </c>
      <c r="W48" s="83">
        <v>0.5</v>
      </c>
      <c r="X48" s="84" t="s">
        <v>222</v>
      </c>
      <c r="Y48" s="84" t="s">
        <v>222</v>
      </c>
      <c r="Z48" s="84" t="s">
        <v>222</v>
      </c>
      <c r="AA48" s="84" t="s">
        <v>222</v>
      </c>
      <c r="AB48" s="83">
        <v>0.26090000000000002</v>
      </c>
      <c r="AC48" s="85" t="s">
        <v>222</v>
      </c>
      <c r="AD48" s="85" t="s">
        <v>222</v>
      </c>
      <c r="AE48" s="85" t="s">
        <v>222</v>
      </c>
      <c r="AF48" s="85" t="s">
        <v>222</v>
      </c>
      <c r="AG48" s="84">
        <v>0.21879999999999999</v>
      </c>
      <c r="AH48" s="16" t="str">
        <f>IF(ISERROR(_xlfn.XLOOKUP($D48,#REF!,#REF!)), "", _xlfn.XLOOKUP($D48,#REF!,#REF!))</f>
        <v/>
      </c>
      <c r="AI48" s="16" t="str">
        <f>IF(ISERROR(_xlfn.XLOOKUP($D48,#REF!,#REF!)), "", _xlfn.XLOOKUP($D48,#REF!,#REF!))</f>
        <v/>
      </c>
      <c r="AJ48" s="16" t="str">
        <f>IF(ISERROR(_xlfn.XLOOKUP($D48,#REF!,#REF!)), "", _xlfn.XLOOKUP($D48,#REF!,#REF!))</f>
        <v/>
      </c>
      <c r="AK48" s="53" t="str">
        <f>IF(ISERROR(_xlfn.XLOOKUP($D48,#REF!,#REF!)), "", _xlfn.XLOOKUP($D48,#REF!,#REF!))</f>
        <v/>
      </c>
    </row>
    <row r="49" spans="2:37" x14ac:dyDescent="0.2">
      <c r="B49" s="42" t="s">
        <v>200</v>
      </c>
      <c r="C49" t="s">
        <v>135</v>
      </c>
      <c r="D49" t="s">
        <v>34</v>
      </c>
      <c r="F49" t="s">
        <v>277</v>
      </c>
      <c r="G49" s="82" t="s">
        <v>222</v>
      </c>
      <c r="H49" s="51">
        <v>0.34689999999999999</v>
      </c>
      <c r="I49" s="51">
        <v>0.41666666666666669</v>
      </c>
      <c r="J49" s="51">
        <v>0.41176470588235292</v>
      </c>
      <c r="K49" s="51">
        <v>0.41666666666666669</v>
      </c>
      <c r="L49" s="51">
        <v>0.33333333333333331</v>
      </c>
      <c r="M49" s="83">
        <v>0.2346</v>
      </c>
      <c r="N49" s="84" t="s">
        <v>222</v>
      </c>
      <c r="O49" s="84" t="s">
        <v>222</v>
      </c>
      <c r="P49" s="84" t="s">
        <v>222</v>
      </c>
      <c r="Q49" s="84" t="s">
        <v>222</v>
      </c>
      <c r="R49" s="83">
        <v>0.33898305084745761</v>
      </c>
      <c r="S49" s="84" t="s">
        <v>222</v>
      </c>
      <c r="T49" s="84" t="s">
        <v>222</v>
      </c>
      <c r="U49" s="84" t="s">
        <v>222</v>
      </c>
      <c r="V49" s="84" t="s">
        <v>222</v>
      </c>
      <c r="W49" s="83">
        <v>0.53846153846153844</v>
      </c>
      <c r="X49" s="84" t="s">
        <v>222</v>
      </c>
      <c r="Y49" s="84" t="s">
        <v>222</v>
      </c>
      <c r="Z49" s="84" t="s">
        <v>222</v>
      </c>
      <c r="AA49" s="84" t="s">
        <v>222</v>
      </c>
      <c r="AB49" s="83">
        <v>0.19736842105263158</v>
      </c>
      <c r="AC49" s="85" t="s">
        <v>222</v>
      </c>
      <c r="AD49" s="85" t="s">
        <v>222</v>
      </c>
      <c r="AE49" s="85" t="s">
        <v>222</v>
      </c>
      <c r="AF49" s="85" t="s">
        <v>222</v>
      </c>
      <c r="AG49" s="84">
        <v>0.21917808219178081</v>
      </c>
      <c r="AH49" s="16" t="str">
        <f>IF(ISERROR(_xlfn.XLOOKUP($D49,#REF!,#REF!)), "", _xlfn.XLOOKUP($D49,#REF!,#REF!))</f>
        <v/>
      </c>
      <c r="AI49" s="16" t="str">
        <f>IF(ISERROR(_xlfn.XLOOKUP($D49,#REF!,#REF!)), "", _xlfn.XLOOKUP($D49,#REF!,#REF!))</f>
        <v/>
      </c>
      <c r="AJ49" s="16" t="str">
        <f>IF(ISERROR(_xlfn.XLOOKUP($D49,#REF!,#REF!)), "", _xlfn.XLOOKUP($D49,#REF!,#REF!))</f>
        <v/>
      </c>
      <c r="AK49" s="53" t="str">
        <f>IF(ISERROR(_xlfn.XLOOKUP($D49,#REF!,#REF!)), "", _xlfn.XLOOKUP($D49,#REF!,#REF!))</f>
        <v/>
      </c>
    </row>
    <row r="50" spans="2:37" x14ac:dyDescent="0.2">
      <c r="B50" s="42" t="s">
        <v>157</v>
      </c>
      <c r="C50" t="s">
        <v>9</v>
      </c>
      <c r="D50" t="s">
        <v>9</v>
      </c>
      <c r="F50" t="s">
        <v>276</v>
      </c>
      <c r="G50" s="82">
        <v>0.22807017500000001</v>
      </c>
      <c r="H50" s="51">
        <v>7.9207920792079209E-2</v>
      </c>
      <c r="I50" s="51">
        <v>8.9655172413793102E-2</v>
      </c>
      <c r="J50" s="51">
        <v>0.16352201257861634</v>
      </c>
      <c r="K50" s="51">
        <v>0.25766871165644173</v>
      </c>
      <c r="L50" s="51">
        <v>0.24852071005917201</v>
      </c>
      <c r="M50" s="83">
        <v>0.26666666666666666</v>
      </c>
      <c r="N50" s="84" t="s">
        <v>222</v>
      </c>
      <c r="O50" s="84" t="s">
        <v>222</v>
      </c>
      <c r="P50" s="84" t="s">
        <v>222</v>
      </c>
      <c r="Q50" s="84" t="s">
        <v>222</v>
      </c>
      <c r="R50" s="83">
        <v>0.14141414141414141</v>
      </c>
      <c r="S50" s="84" t="s">
        <v>222</v>
      </c>
      <c r="T50" s="84" t="s">
        <v>222</v>
      </c>
      <c r="U50" s="84" t="s">
        <v>222</v>
      </c>
      <c r="V50" s="84" t="s">
        <v>222</v>
      </c>
      <c r="W50" s="83">
        <v>0.13095238095238096</v>
      </c>
      <c r="X50" s="84" t="s">
        <v>222</v>
      </c>
      <c r="Y50" s="84" t="s">
        <v>222</v>
      </c>
      <c r="Z50" s="84" t="s">
        <v>222</v>
      </c>
      <c r="AA50" s="84" t="s">
        <v>222</v>
      </c>
      <c r="AB50" s="83">
        <v>0.25531914893617019</v>
      </c>
      <c r="AC50" s="85" t="s">
        <v>222</v>
      </c>
      <c r="AD50" s="85" t="s">
        <v>222</v>
      </c>
      <c r="AE50" s="85" t="s">
        <v>222</v>
      </c>
      <c r="AF50" s="85" t="s">
        <v>222</v>
      </c>
      <c r="AG50" s="84">
        <v>0.21951219512195122</v>
      </c>
      <c r="AH50" s="16" t="str">
        <f>IF(ISERROR(_xlfn.XLOOKUP($D50,#REF!,#REF!)), "", _xlfn.XLOOKUP($D50,#REF!,#REF!))</f>
        <v/>
      </c>
      <c r="AI50" s="16" t="str">
        <f>IF(ISERROR(_xlfn.XLOOKUP($D50,#REF!,#REF!)), "", _xlfn.XLOOKUP($D50,#REF!,#REF!))</f>
        <v/>
      </c>
      <c r="AJ50" s="16" t="str">
        <f>IF(ISERROR(_xlfn.XLOOKUP($D50,#REF!,#REF!)), "", _xlfn.XLOOKUP($D50,#REF!,#REF!))</f>
        <v/>
      </c>
      <c r="AK50" s="53" t="str">
        <f>IF(ISERROR(_xlfn.XLOOKUP($D50,#REF!,#REF!)), "", _xlfn.XLOOKUP($D50,#REF!,#REF!))</f>
        <v/>
      </c>
    </row>
    <row r="51" spans="2:37" x14ac:dyDescent="0.2">
      <c r="B51" s="42" t="s">
        <v>141</v>
      </c>
      <c r="C51" t="s">
        <v>0</v>
      </c>
      <c r="D51" t="s">
        <v>1</v>
      </c>
      <c r="F51" t="s">
        <v>275</v>
      </c>
      <c r="G51" s="82">
        <v>0.32140000000000002</v>
      </c>
      <c r="H51" s="51" t="s">
        <v>222</v>
      </c>
      <c r="I51" s="51">
        <v>0.2278</v>
      </c>
      <c r="J51" s="51">
        <v>0.22699999999999998</v>
      </c>
      <c r="K51" s="51">
        <v>0.2923</v>
      </c>
      <c r="L51" s="51">
        <v>0.2177</v>
      </c>
      <c r="M51" s="83">
        <v>0.2571</v>
      </c>
      <c r="N51" s="84" t="s">
        <v>222</v>
      </c>
      <c r="O51" s="84" t="s">
        <v>222</v>
      </c>
      <c r="P51" s="84" t="s">
        <v>222</v>
      </c>
      <c r="Q51" s="84" t="s">
        <v>222</v>
      </c>
      <c r="R51" s="83">
        <v>0.1875</v>
      </c>
      <c r="S51" s="84" t="s">
        <v>222</v>
      </c>
      <c r="T51" s="84" t="s">
        <v>222</v>
      </c>
      <c r="U51" s="84" t="s">
        <v>222</v>
      </c>
      <c r="V51" s="84" t="s">
        <v>222</v>
      </c>
      <c r="W51" s="83">
        <v>0.193</v>
      </c>
      <c r="X51" s="84" t="s">
        <v>222</v>
      </c>
      <c r="Y51" s="84" t="s">
        <v>222</v>
      </c>
      <c r="Z51" s="84" t="s">
        <v>222</v>
      </c>
      <c r="AA51" s="84" t="s">
        <v>222</v>
      </c>
      <c r="AB51" s="83">
        <v>0.1176</v>
      </c>
      <c r="AC51" s="85" t="s">
        <v>222</v>
      </c>
      <c r="AD51" s="85" t="s">
        <v>222</v>
      </c>
      <c r="AE51" s="85" t="s">
        <v>222</v>
      </c>
      <c r="AF51" s="85" t="s">
        <v>222</v>
      </c>
      <c r="AG51" s="84">
        <v>0.2286</v>
      </c>
      <c r="AH51" s="16" t="str">
        <f>IF(ISERROR(_xlfn.XLOOKUP($D51,#REF!,#REF!)), "", _xlfn.XLOOKUP($D51,#REF!,#REF!))</f>
        <v/>
      </c>
      <c r="AI51" s="16" t="str">
        <f>IF(ISERROR(_xlfn.XLOOKUP($D51,#REF!,#REF!)), "", _xlfn.XLOOKUP($D51,#REF!,#REF!))</f>
        <v/>
      </c>
      <c r="AJ51" s="16" t="str">
        <f>IF(ISERROR(_xlfn.XLOOKUP($D51,#REF!,#REF!)), "", _xlfn.XLOOKUP($D51,#REF!,#REF!))</f>
        <v/>
      </c>
      <c r="AK51" s="53" t="str">
        <f>IF(ISERROR(_xlfn.XLOOKUP($D51,#REF!,#REF!)), "", _xlfn.XLOOKUP($D51,#REF!,#REF!))</f>
        <v/>
      </c>
    </row>
    <row r="52" spans="2:37" x14ac:dyDescent="0.2">
      <c r="B52" s="42" t="s">
        <v>196</v>
      </c>
      <c r="C52" t="s">
        <v>73</v>
      </c>
      <c r="D52" t="s">
        <v>74</v>
      </c>
      <c r="F52" t="s">
        <v>274</v>
      </c>
      <c r="G52" s="82">
        <v>0.1802</v>
      </c>
      <c r="H52" s="51">
        <v>0.17515120967741934</v>
      </c>
      <c r="I52" s="51">
        <v>0.27575</v>
      </c>
      <c r="J52" s="51">
        <v>0.32160604253627512</v>
      </c>
      <c r="K52" s="51">
        <v>0.36796177020569293</v>
      </c>
      <c r="L52" s="51">
        <v>0.39013125911521634</v>
      </c>
      <c r="M52" s="83">
        <v>0.36079077429983525</v>
      </c>
      <c r="N52" s="84" t="s">
        <v>222</v>
      </c>
      <c r="O52" s="84" t="s">
        <v>222</v>
      </c>
      <c r="P52" s="84" t="s">
        <v>222</v>
      </c>
      <c r="Q52" s="84" t="s">
        <v>222</v>
      </c>
      <c r="R52" s="83">
        <v>0.3107852412488174</v>
      </c>
      <c r="S52" s="84" t="s">
        <v>222</v>
      </c>
      <c r="T52" s="84" t="s">
        <v>222</v>
      </c>
      <c r="U52" s="84" t="s">
        <v>222</v>
      </c>
      <c r="V52" s="84" t="s">
        <v>222</v>
      </c>
      <c r="W52" s="83">
        <v>0.35149999999999998</v>
      </c>
      <c r="X52" s="84" t="s">
        <v>222</v>
      </c>
      <c r="Y52" s="84" t="s">
        <v>222</v>
      </c>
      <c r="Z52" s="84" t="s">
        <v>222</v>
      </c>
      <c r="AA52" s="84" t="s">
        <v>222</v>
      </c>
      <c r="AB52" s="83">
        <v>0.28039999999999998</v>
      </c>
      <c r="AC52" s="85" t="s">
        <v>222</v>
      </c>
      <c r="AD52" s="85" t="s">
        <v>222</v>
      </c>
      <c r="AE52" s="85" t="s">
        <v>222</v>
      </c>
      <c r="AF52" s="85" t="s">
        <v>222</v>
      </c>
      <c r="AG52" s="84">
        <v>0.23400000000000001</v>
      </c>
      <c r="AH52" s="16" t="str">
        <f>IF(ISERROR(_xlfn.XLOOKUP($D52,#REF!,#REF!)), "", _xlfn.XLOOKUP($D52,#REF!,#REF!))</f>
        <v/>
      </c>
      <c r="AI52" s="16" t="str">
        <f>IF(ISERROR(_xlfn.XLOOKUP($D52,#REF!,#REF!)), "", _xlfn.XLOOKUP($D52,#REF!,#REF!))</f>
        <v/>
      </c>
      <c r="AJ52" s="16" t="str">
        <f>IF(ISERROR(_xlfn.XLOOKUP($D52,#REF!,#REF!)), "", _xlfn.XLOOKUP($D52,#REF!,#REF!))</f>
        <v/>
      </c>
      <c r="AK52" s="53" t="str">
        <f>IF(ISERROR(_xlfn.XLOOKUP($D52,#REF!,#REF!)), "", _xlfn.XLOOKUP($D52,#REF!,#REF!))</f>
        <v/>
      </c>
    </row>
    <row r="53" spans="2:37" x14ac:dyDescent="0.2">
      <c r="B53" s="42" t="s">
        <v>163</v>
      </c>
      <c r="C53" t="s">
        <v>23</v>
      </c>
      <c r="D53" t="s">
        <v>24</v>
      </c>
      <c r="F53" t="s">
        <v>277</v>
      </c>
      <c r="G53" s="82">
        <v>0.33560000000000001</v>
      </c>
      <c r="H53" s="51" t="s">
        <v>222</v>
      </c>
      <c r="I53" s="51">
        <v>0.38977635782747605</v>
      </c>
      <c r="J53" s="51">
        <v>0.43233082706766918</v>
      </c>
      <c r="K53" s="51">
        <v>0.46931407942238268</v>
      </c>
      <c r="L53" s="51">
        <v>0.52657004830917897</v>
      </c>
      <c r="M53" s="83">
        <v>0.48430000000000001</v>
      </c>
      <c r="N53" s="84" t="s">
        <v>222</v>
      </c>
      <c r="O53" s="84" t="s">
        <v>222</v>
      </c>
      <c r="P53" s="84" t="s">
        <v>222</v>
      </c>
      <c r="Q53" s="84" t="s">
        <v>222</v>
      </c>
      <c r="R53" s="83">
        <v>0.38767550702028081</v>
      </c>
      <c r="S53" s="84" t="s">
        <v>222</v>
      </c>
      <c r="T53" s="84" t="s">
        <v>222</v>
      </c>
      <c r="U53" s="84" t="s">
        <v>222</v>
      </c>
      <c r="V53" s="84" t="s">
        <v>222</v>
      </c>
      <c r="W53" s="83">
        <v>0.41031941031941033</v>
      </c>
      <c r="X53" s="84" t="s">
        <v>222</v>
      </c>
      <c r="Y53" s="84" t="s">
        <v>222</v>
      </c>
      <c r="Z53" s="84" t="s">
        <v>222</v>
      </c>
      <c r="AA53" s="84" t="s">
        <v>222</v>
      </c>
      <c r="AB53" s="83">
        <v>0.23177083333333334</v>
      </c>
      <c r="AC53" s="85" t="s">
        <v>222</v>
      </c>
      <c r="AD53" s="85" t="s">
        <v>222</v>
      </c>
      <c r="AE53" s="85" t="s">
        <v>222</v>
      </c>
      <c r="AF53" s="85" t="s">
        <v>222</v>
      </c>
      <c r="AG53" s="84">
        <v>0.23362445414847161</v>
      </c>
      <c r="AH53" s="16" t="str">
        <f>IF(ISERROR(_xlfn.XLOOKUP($D53,#REF!,#REF!)), "", _xlfn.XLOOKUP($D53,#REF!,#REF!))</f>
        <v/>
      </c>
      <c r="AI53" s="16" t="str">
        <f>IF(ISERROR(_xlfn.XLOOKUP($D53,#REF!,#REF!)), "", _xlfn.XLOOKUP($D53,#REF!,#REF!))</f>
        <v/>
      </c>
      <c r="AJ53" s="16" t="str">
        <f>IF(ISERROR(_xlfn.XLOOKUP($D53,#REF!,#REF!)), "", _xlfn.XLOOKUP($D53,#REF!,#REF!))</f>
        <v/>
      </c>
      <c r="AK53" s="53" t="str">
        <f>IF(ISERROR(_xlfn.XLOOKUP($D53,#REF!,#REF!)), "", _xlfn.XLOOKUP($D53,#REF!,#REF!))</f>
        <v/>
      </c>
    </row>
    <row r="54" spans="2:37" x14ac:dyDescent="0.2">
      <c r="B54" s="42" t="s">
        <v>164</v>
      </c>
      <c r="C54" t="s">
        <v>107</v>
      </c>
      <c r="D54" t="s">
        <v>108</v>
      </c>
      <c r="F54" t="s">
        <v>275</v>
      </c>
      <c r="G54" s="82" t="s">
        <v>222</v>
      </c>
      <c r="H54" s="51">
        <v>0</v>
      </c>
      <c r="I54" s="51">
        <v>0.33329999999999999</v>
      </c>
      <c r="J54" s="51">
        <v>0.37040000000000001</v>
      </c>
      <c r="K54" s="51">
        <v>0</v>
      </c>
      <c r="L54" s="51">
        <v>0.39219999999999999</v>
      </c>
      <c r="M54" s="83">
        <v>0.3261</v>
      </c>
      <c r="N54" s="84" t="s">
        <v>222</v>
      </c>
      <c r="O54" s="84" t="s">
        <v>222</v>
      </c>
      <c r="P54" s="84" t="s">
        <v>222</v>
      </c>
      <c r="Q54" s="84" t="s">
        <v>222</v>
      </c>
      <c r="R54" s="83">
        <v>0</v>
      </c>
      <c r="S54" s="84" t="s">
        <v>222</v>
      </c>
      <c r="T54" s="84" t="s">
        <v>222</v>
      </c>
      <c r="U54" s="84" t="s">
        <v>222</v>
      </c>
      <c r="V54" s="84" t="s">
        <v>222</v>
      </c>
      <c r="W54" s="83">
        <v>0.28070000000000001</v>
      </c>
      <c r="X54" s="84" t="s">
        <v>222</v>
      </c>
      <c r="Y54" s="84" t="s">
        <v>222</v>
      </c>
      <c r="Z54" s="84" t="s">
        <v>222</v>
      </c>
      <c r="AA54" s="84" t="s">
        <v>222</v>
      </c>
      <c r="AB54" s="83">
        <v>0.40479999999999999</v>
      </c>
      <c r="AC54" s="85" t="s">
        <v>222</v>
      </c>
      <c r="AD54" s="85" t="s">
        <v>222</v>
      </c>
      <c r="AE54" s="85" t="s">
        <v>222</v>
      </c>
      <c r="AF54" s="85" t="s">
        <v>222</v>
      </c>
      <c r="AG54" s="84">
        <v>0.23399999999999999</v>
      </c>
      <c r="AH54" s="16" t="str">
        <f>IF(ISERROR(_xlfn.XLOOKUP($D54,#REF!,#REF!)), "", _xlfn.XLOOKUP($D54,#REF!,#REF!))</f>
        <v/>
      </c>
      <c r="AI54" s="16" t="str">
        <f>IF(ISERROR(_xlfn.XLOOKUP($D54,#REF!,#REF!)), "", _xlfn.XLOOKUP($D54,#REF!,#REF!))</f>
        <v/>
      </c>
      <c r="AJ54" s="16" t="str">
        <f>IF(ISERROR(_xlfn.XLOOKUP($D54,#REF!,#REF!)), "", _xlfn.XLOOKUP($D54,#REF!,#REF!))</f>
        <v/>
      </c>
      <c r="AK54" s="53" t="str">
        <f>IF(ISERROR(_xlfn.XLOOKUP($D54,#REF!,#REF!)), "", _xlfn.XLOOKUP($D54,#REF!,#REF!))</f>
        <v/>
      </c>
    </row>
    <row r="55" spans="2:37" x14ac:dyDescent="0.2">
      <c r="B55" s="42" t="s">
        <v>197</v>
      </c>
      <c r="C55" t="s">
        <v>439</v>
      </c>
      <c r="D55" t="s">
        <v>75</v>
      </c>
      <c r="F55" t="s">
        <v>274</v>
      </c>
      <c r="G55" s="82">
        <v>0.14000000000000001</v>
      </c>
      <c r="H55" s="51">
        <v>0.23312883435582821</v>
      </c>
      <c r="I55" s="51">
        <v>0.39855072463768115</v>
      </c>
      <c r="J55" s="51">
        <v>0.46511627906976744</v>
      </c>
      <c r="K55" s="51">
        <v>0.36</v>
      </c>
      <c r="L55" s="51">
        <v>0.48760330578512395</v>
      </c>
      <c r="M55" s="83">
        <v>0.46601941747572817</v>
      </c>
      <c r="N55" s="84" t="s">
        <v>222</v>
      </c>
      <c r="O55" s="84" t="s">
        <v>222</v>
      </c>
      <c r="P55" s="84" t="s">
        <v>222</v>
      </c>
      <c r="Q55" s="84" t="s">
        <v>222</v>
      </c>
      <c r="R55" s="83">
        <v>0.49411764705882355</v>
      </c>
      <c r="S55" s="84" t="s">
        <v>222</v>
      </c>
      <c r="T55" s="84" t="s">
        <v>222</v>
      </c>
      <c r="U55" s="84" t="s">
        <v>222</v>
      </c>
      <c r="V55" s="84" t="s">
        <v>222</v>
      </c>
      <c r="W55" s="83">
        <v>0.55259999999999998</v>
      </c>
      <c r="X55" s="84" t="s">
        <v>222</v>
      </c>
      <c r="Y55" s="84" t="s">
        <v>222</v>
      </c>
      <c r="Z55" s="84" t="s">
        <v>222</v>
      </c>
      <c r="AA55" s="84" t="s">
        <v>222</v>
      </c>
      <c r="AB55" s="83">
        <v>0.44</v>
      </c>
      <c r="AC55" s="85" t="s">
        <v>222</v>
      </c>
      <c r="AD55" s="85" t="s">
        <v>222</v>
      </c>
      <c r="AE55" s="85" t="s">
        <v>222</v>
      </c>
      <c r="AF55" s="85" t="s">
        <v>222</v>
      </c>
      <c r="AG55" s="84">
        <v>0.23530000000000001</v>
      </c>
      <c r="AH55" s="16" t="str">
        <f>IF(ISERROR(_xlfn.XLOOKUP($D55,#REF!,#REF!)), "", _xlfn.XLOOKUP($D55,#REF!,#REF!))</f>
        <v/>
      </c>
      <c r="AI55" s="16" t="str">
        <f>IF(ISERROR(_xlfn.XLOOKUP($D55,#REF!,#REF!)), "", _xlfn.XLOOKUP($D55,#REF!,#REF!))</f>
        <v/>
      </c>
      <c r="AJ55" s="16" t="str">
        <f>IF(ISERROR(_xlfn.XLOOKUP($D55,#REF!,#REF!)), "", _xlfn.XLOOKUP($D55,#REF!,#REF!))</f>
        <v/>
      </c>
      <c r="AK55" s="53" t="str">
        <f>IF(ISERROR(_xlfn.XLOOKUP($D55,#REF!,#REF!)), "", _xlfn.XLOOKUP($D55,#REF!,#REF!))</f>
        <v/>
      </c>
    </row>
    <row r="56" spans="2:37" x14ac:dyDescent="0.2">
      <c r="B56" s="42" t="s">
        <v>284</v>
      </c>
      <c r="C56" t="s">
        <v>97</v>
      </c>
      <c r="D56" t="s">
        <v>98</v>
      </c>
      <c r="F56" t="s">
        <v>275</v>
      </c>
      <c r="G56" s="82" t="s">
        <v>222</v>
      </c>
      <c r="H56" s="51" t="s">
        <v>222</v>
      </c>
      <c r="I56" s="51">
        <v>0.23670000000000002</v>
      </c>
      <c r="J56" s="51">
        <v>0.26669999999999999</v>
      </c>
      <c r="K56" s="51">
        <v>0.66670000000000007</v>
      </c>
      <c r="L56" s="51">
        <v>0.3226</v>
      </c>
      <c r="M56" s="83">
        <v>0.32319999999999999</v>
      </c>
      <c r="N56" s="84" t="s">
        <v>222</v>
      </c>
      <c r="O56" s="84" t="s">
        <v>222</v>
      </c>
      <c r="P56" s="84" t="s">
        <v>222</v>
      </c>
      <c r="Q56" s="84" t="s">
        <v>222</v>
      </c>
      <c r="R56" s="83">
        <v>8.3299999999999999E-2</v>
      </c>
      <c r="S56" s="84" t="s">
        <v>222</v>
      </c>
      <c r="T56" s="84" t="s">
        <v>222</v>
      </c>
      <c r="U56" s="84" t="s">
        <v>222</v>
      </c>
      <c r="V56" s="84" t="s">
        <v>222</v>
      </c>
      <c r="W56" s="83">
        <v>0.21260000000000001</v>
      </c>
      <c r="X56" s="84" t="s">
        <v>222</v>
      </c>
      <c r="Y56" s="84" t="s">
        <v>222</v>
      </c>
      <c r="Z56" s="84" t="s">
        <v>222</v>
      </c>
      <c r="AA56" s="84" t="s">
        <v>222</v>
      </c>
      <c r="AB56" s="83">
        <v>0.2475</v>
      </c>
      <c r="AC56" s="85" t="s">
        <v>222</v>
      </c>
      <c r="AD56" s="85" t="s">
        <v>222</v>
      </c>
      <c r="AE56" s="85" t="s">
        <v>222</v>
      </c>
      <c r="AF56" s="85" t="s">
        <v>222</v>
      </c>
      <c r="AG56" s="84">
        <v>0.24109999999999998</v>
      </c>
      <c r="AH56" s="16" t="str">
        <f>IF(ISERROR(_xlfn.XLOOKUP($D56,#REF!,#REF!)), "", _xlfn.XLOOKUP($D56,#REF!,#REF!))</f>
        <v/>
      </c>
      <c r="AI56" s="16" t="str">
        <f>IF(ISERROR(_xlfn.XLOOKUP($D56,#REF!,#REF!)), "", _xlfn.XLOOKUP($D56,#REF!,#REF!))</f>
        <v/>
      </c>
      <c r="AJ56" s="16" t="str">
        <f>IF(ISERROR(_xlfn.XLOOKUP($D56,#REF!,#REF!)), "", _xlfn.XLOOKUP($D56,#REF!,#REF!))</f>
        <v/>
      </c>
      <c r="AK56" s="53" t="str">
        <f>IF(ISERROR(_xlfn.XLOOKUP($D56,#REF!,#REF!)), "", _xlfn.XLOOKUP($D56,#REF!,#REF!))</f>
        <v/>
      </c>
    </row>
    <row r="57" spans="2:37" x14ac:dyDescent="0.2">
      <c r="B57" s="42" t="s">
        <v>155</v>
      </c>
      <c r="C57" t="s">
        <v>7</v>
      </c>
      <c r="D57" t="s">
        <v>7</v>
      </c>
      <c r="F57" t="s">
        <v>276</v>
      </c>
      <c r="G57" s="82">
        <v>0.122807018</v>
      </c>
      <c r="H57" s="51">
        <v>0.1598360655737705</v>
      </c>
      <c r="I57" s="51">
        <v>9.8265895953757204E-2</v>
      </c>
      <c r="J57" s="51">
        <v>0.12820512820512819</v>
      </c>
      <c r="K57" s="51">
        <v>0.14953271028037382</v>
      </c>
      <c r="L57" s="51">
        <v>0.276548672566372</v>
      </c>
      <c r="M57" s="83">
        <v>0.14878892733564014</v>
      </c>
      <c r="N57" s="84" t="s">
        <v>222</v>
      </c>
      <c r="O57" s="84" t="s">
        <v>222</v>
      </c>
      <c r="P57" s="84" t="s">
        <v>222</v>
      </c>
      <c r="Q57" s="84" t="s">
        <v>222</v>
      </c>
      <c r="R57" s="83">
        <v>0.14814814814814814</v>
      </c>
      <c r="S57" s="84" t="s">
        <v>222</v>
      </c>
      <c r="T57" s="84" t="s">
        <v>222</v>
      </c>
      <c r="U57" s="84" t="s">
        <v>222</v>
      </c>
      <c r="V57" s="84" t="s">
        <v>222</v>
      </c>
      <c r="W57" s="83">
        <v>0.13565891472868216</v>
      </c>
      <c r="X57" s="84" t="s">
        <v>222</v>
      </c>
      <c r="Y57" s="84" t="s">
        <v>222</v>
      </c>
      <c r="Z57" s="84" t="s">
        <v>222</v>
      </c>
      <c r="AA57" s="84" t="s">
        <v>222</v>
      </c>
      <c r="AB57" s="83">
        <v>0.16551724137931034</v>
      </c>
      <c r="AC57" s="85" t="s">
        <v>222</v>
      </c>
      <c r="AD57" s="85" t="s">
        <v>222</v>
      </c>
      <c r="AE57" s="85" t="s">
        <v>222</v>
      </c>
      <c r="AF57" s="85" t="s">
        <v>222</v>
      </c>
      <c r="AG57" s="84">
        <v>0.25523012552301255</v>
      </c>
      <c r="AH57" s="16" t="str">
        <f>IF(ISERROR(_xlfn.XLOOKUP($D57,#REF!,#REF!)), "", _xlfn.XLOOKUP($D57,#REF!,#REF!))</f>
        <v/>
      </c>
      <c r="AI57" s="16" t="str">
        <f>IF(ISERROR(_xlfn.XLOOKUP($D57,#REF!,#REF!)), "", _xlfn.XLOOKUP($D57,#REF!,#REF!))</f>
        <v/>
      </c>
      <c r="AJ57" s="16" t="str">
        <f>IF(ISERROR(_xlfn.XLOOKUP($D57,#REF!,#REF!)), "", _xlfn.XLOOKUP($D57,#REF!,#REF!))</f>
        <v/>
      </c>
      <c r="AK57" s="53" t="str">
        <f>IF(ISERROR(_xlfn.XLOOKUP($D57,#REF!,#REF!)), "", _xlfn.XLOOKUP($D57,#REF!,#REF!))</f>
        <v/>
      </c>
    </row>
    <row r="58" spans="2:37" x14ac:dyDescent="0.2">
      <c r="B58" s="42" t="s">
        <v>150</v>
      </c>
      <c r="C58" t="s">
        <v>441</v>
      </c>
      <c r="D58" t="s">
        <v>221</v>
      </c>
      <c r="F58" t="s">
        <v>278</v>
      </c>
      <c r="G58" s="82">
        <v>0.4</v>
      </c>
      <c r="H58" s="51" t="s">
        <v>222</v>
      </c>
      <c r="I58" s="51">
        <v>0.35989010989010989</v>
      </c>
      <c r="J58" s="51">
        <v>0.39870689655172414</v>
      </c>
      <c r="K58" s="51">
        <v>0.40823970037453183</v>
      </c>
      <c r="L58" s="51">
        <v>0.387580299785867</v>
      </c>
      <c r="M58" s="83">
        <v>0.37980000000000003</v>
      </c>
      <c r="N58" s="84" t="s">
        <v>222</v>
      </c>
      <c r="O58" s="84" t="s">
        <v>222</v>
      </c>
      <c r="P58" s="84" t="s">
        <v>222</v>
      </c>
      <c r="Q58" s="84" t="s">
        <v>222</v>
      </c>
      <c r="R58" s="83">
        <v>0.32817337461300311</v>
      </c>
      <c r="S58" s="84" t="s">
        <v>222</v>
      </c>
      <c r="T58" s="84" t="s">
        <v>222</v>
      </c>
      <c r="U58" s="84" t="s">
        <v>222</v>
      </c>
      <c r="V58" s="84" t="s">
        <v>222</v>
      </c>
      <c r="W58" s="83">
        <v>0.29245283018867924</v>
      </c>
      <c r="X58" s="84" t="s">
        <v>222</v>
      </c>
      <c r="Y58" s="84" t="s">
        <v>222</v>
      </c>
      <c r="Z58" s="84" t="s">
        <v>222</v>
      </c>
      <c r="AA58" s="84" t="s">
        <v>222</v>
      </c>
      <c r="AB58" s="83">
        <v>0.2</v>
      </c>
      <c r="AC58" s="85" t="s">
        <v>222</v>
      </c>
      <c r="AD58" s="85" t="s">
        <v>222</v>
      </c>
      <c r="AE58" s="85" t="s">
        <v>222</v>
      </c>
      <c r="AF58" s="85" t="s">
        <v>222</v>
      </c>
      <c r="AG58" s="84">
        <v>0.25842696629213485</v>
      </c>
      <c r="AH58" s="16" t="str">
        <f>IF(ISERROR(_xlfn.XLOOKUP($D58,#REF!,#REF!)), "", _xlfn.XLOOKUP($D58,#REF!,#REF!))</f>
        <v/>
      </c>
      <c r="AI58" s="16" t="str">
        <f>IF(ISERROR(_xlfn.XLOOKUP($D58,#REF!,#REF!)), "", _xlfn.XLOOKUP($D58,#REF!,#REF!))</f>
        <v/>
      </c>
      <c r="AJ58" s="16" t="str">
        <f>IF(ISERROR(_xlfn.XLOOKUP($D58,#REF!,#REF!)), "", _xlfn.XLOOKUP($D58,#REF!,#REF!))</f>
        <v/>
      </c>
      <c r="AK58" s="53" t="str">
        <f>IF(ISERROR(_xlfn.XLOOKUP($D58,#REF!,#REF!)), "", _xlfn.XLOOKUP($D58,#REF!,#REF!))</f>
        <v/>
      </c>
    </row>
    <row r="59" spans="2:37" x14ac:dyDescent="0.2">
      <c r="B59" s="42" t="s">
        <v>77</v>
      </c>
      <c r="C59" t="s">
        <v>241</v>
      </c>
      <c r="D59" t="s">
        <v>78</v>
      </c>
      <c r="F59" t="s">
        <v>274</v>
      </c>
      <c r="G59" s="82">
        <v>0.3</v>
      </c>
      <c r="H59" s="51">
        <v>0.41095890410958902</v>
      </c>
      <c r="I59" s="51">
        <v>0.43434343434343398</v>
      </c>
      <c r="J59" s="51">
        <v>0.42857142857142855</v>
      </c>
      <c r="K59" s="51">
        <v>0.4861111111111111</v>
      </c>
      <c r="L59" s="51">
        <v>0.36931818181818182</v>
      </c>
      <c r="M59" s="83">
        <v>0.38274932614555257</v>
      </c>
      <c r="N59" s="84" t="s">
        <v>222</v>
      </c>
      <c r="O59" s="84" t="s">
        <v>222</v>
      </c>
      <c r="P59" s="84" t="s">
        <v>222</v>
      </c>
      <c r="Q59" s="84" t="s">
        <v>222</v>
      </c>
      <c r="R59" s="83">
        <v>0.3536231884057971</v>
      </c>
      <c r="S59" s="84" t="s">
        <v>222</v>
      </c>
      <c r="T59" s="84" t="s">
        <v>222</v>
      </c>
      <c r="U59" s="84" t="s">
        <v>222</v>
      </c>
      <c r="V59" s="84" t="s">
        <v>222</v>
      </c>
      <c r="W59" s="83">
        <v>0.34029999999999999</v>
      </c>
      <c r="X59" s="84">
        <v>0</v>
      </c>
      <c r="Y59" s="84">
        <v>0</v>
      </c>
      <c r="Z59" s="84">
        <v>0</v>
      </c>
      <c r="AA59" s="84">
        <v>0.21279999999999999</v>
      </c>
      <c r="AB59" s="83">
        <v>0.3478</v>
      </c>
      <c r="AC59" s="85" t="s">
        <v>222</v>
      </c>
      <c r="AD59" s="85" t="s">
        <v>222</v>
      </c>
      <c r="AE59" s="85" t="s">
        <v>222</v>
      </c>
      <c r="AF59" s="85" t="s">
        <v>222</v>
      </c>
      <c r="AG59" s="84">
        <v>0.25929999999999997</v>
      </c>
      <c r="AH59" s="16" t="str">
        <f>IF(ISERROR(_xlfn.XLOOKUP($D59,#REF!,#REF!)), "", _xlfn.XLOOKUP($D59,#REF!,#REF!))</f>
        <v/>
      </c>
      <c r="AI59" s="16" t="str">
        <f>IF(ISERROR(_xlfn.XLOOKUP($D59,#REF!,#REF!)), "", _xlfn.XLOOKUP($D59,#REF!,#REF!))</f>
        <v/>
      </c>
      <c r="AJ59" s="16" t="str">
        <f>IF(ISERROR(_xlfn.XLOOKUP($D59,#REF!,#REF!)), "", _xlfn.XLOOKUP($D59,#REF!,#REF!))</f>
        <v/>
      </c>
      <c r="AK59" s="53" t="str">
        <f>IF(ISERROR(_xlfn.XLOOKUP($D59,#REF!,#REF!)), "", _xlfn.XLOOKUP($D59,#REF!,#REF!))</f>
        <v/>
      </c>
    </row>
    <row r="60" spans="2:37" x14ac:dyDescent="0.2">
      <c r="B60" s="42" t="s">
        <v>245</v>
      </c>
      <c r="C60" t="s">
        <v>129</v>
      </c>
      <c r="D60" t="s">
        <v>130</v>
      </c>
      <c r="F60" t="s">
        <v>277</v>
      </c>
      <c r="G60" s="82" t="s">
        <v>222</v>
      </c>
      <c r="H60" s="51">
        <v>0.21879999999999999</v>
      </c>
      <c r="I60" s="51">
        <v>0.33333333333333331</v>
      </c>
      <c r="J60" s="51">
        <v>0.2857142857142857</v>
      </c>
      <c r="K60" s="51">
        <v>0.32075471698113206</v>
      </c>
      <c r="L60" s="51">
        <v>0.407407407407407</v>
      </c>
      <c r="M60" s="83">
        <v>0.33329999999999999</v>
      </c>
      <c r="N60" s="84" t="s">
        <v>222</v>
      </c>
      <c r="O60" s="84" t="s">
        <v>222</v>
      </c>
      <c r="P60" s="84" t="s">
        <v>222</v>
      </c>
      <c r="Q60" s="84" t="s">
        <v>222</v>
      </c>
      <c r="R60" s="83">
        <v>0.25405405405405407</v>
      </c>
      <c r="S60" s="84" t="s">
        <v>222</v>
      </c>
      <c r="T60" s="84" t="s">
        <v>222</v>
      </c>
      <c r="U60" s="84" t="s">
        <v>222</v>
      </c>
      <c r="V60" s="84" t="s">
        <v>222</v>
      </c>
      <c r="W60" s="83">
        <v>0.42499999999999999</v>
      </c>
      <c r="X60" s="84" t="s">
        <v>222</v>
      </c>
      <c r="Y60" s="84" t="s">
        <v>222</v>
      </c>
      <c r="Z60" s="84" t="s">
        <v>222</v>
      </c>
      <c r="AA60" s="84" t="s">
        <v>222</v>
      </c>
      <c r="AB60" s="83">
        <v>0.2537313432835821</v>
      </c>
      <c r="AC60" s="85" t="s">
        <v>222</v>
      </c>
      <c r="AD60" s="85" t="s">
        <v>222</v>
      </c>
      <c r="AE60" s="85" t="s">
        <v>222</v>
      </c>
      <c r="AF60" s="85" t="s">
        <v>222</v>
      </c>
      <c r="AG60" s="84">
        <v>0.265625</v>
      </c>
      <c r="AH60" s="16" t="str">
        <f>IF(ISERROR(_xlfn.XLOOKUP($D60,#REF!,#REF!)), "", _xlfn.XLOOKUP($D60,#REF!,#REF!))</f>
        <v/>
      </c>
      <c r="AI60" s="16" t="str">
        <f>IF(ISERROR(_xlfn.XLOOKUP($D60,#REF!,#REF!)), "", _xlfn.XLOOKUP($D60,#REF!,#REF!))</f>
        <v/>
      </c>
      <c r="AJ60" s="16" t="str">
        <f>IF(ISERROR(_xlfn.XLOOKUP($D60,#REF!,#REF!)), "", _xlfn.XLOOKUP($D60,#REF!,#REF!))</f>
        <v/>
      </c>
      <c r="AK60" s="53" t="str">
        <f>IF(ISERROR(_xlfn.XLOOKUP($D60,#REF!,#REF!)), "", _xlfn.XLOOKUP($D60,#REF!,#REF!))</f>
        <v/>
      </c>
    </row>
    <row r="61" spans="2:37" x14ac:dyDescent="0.2">
      <c r="B61" s="42" t="s">
        <v>82</v>
      </c>
      <c r="C61" t="s">
        <v>136</v>
      </c>
      <c r="D61" t="s">
        <v>83</v>
      </c>
      <c r="F61" t="s">
        <v>278</v>
      </c>
      <c r="G61" s="82">
        <v>0.4163</v>
      </c>
      <c r="H61" s="51" t="s">
        <v>222</v>
      </c>
      <c r="I61" s="51">
        <v>0.46192893401015228</v>
      </c>
      <c r="J61" s="51">
        <v>0.43055107960038674</v>
      </c>
      <c r="K61" s="51">
        <v>0.37256990679094543</v>
      </c>
      <c r="L61" s="51">
        <v>0.34693877551020402</v>
      </c>
      <c r="M61" s="83">
        <v>0.38869999999999999</v>
      </c>
      <c r="N61" s="84" t="s">
        <v>222</v>
      </c>
      <c r="O61" s="84" t="s">
        <v>222</v>
      </c>
      <c r="P61" s="84" t="s">
        <v>222</v>
      </c>
      <c r="Q61" s="84" t="s">
        <v>222</v>
      </c>
      <c r="R61" s="83">
        <v>0.33189655172413796</v>
      </c>
      <c r="S61" s="84" t="s">
        <v>222</v>
      </c>
      <c r="T61" s="84" t="s">
        <v>222</v>
      </c>
      <c r="U61" s="84" t="s">
        <v>222</v>
      </c>
      <c r="V61" s="84" t="s">
        <v>222</v>
      </c>
      <c r="W61" s="83">
        <v>0.25970548862115128</v>
      </c>
      <c r="X61" s="84" t="s">
        <v>222</v>
      </c>
      <c r="Y61" s="84" t="s">
        <v>222</v>
      </c>
      <c r="Z61" s="84" t="s">
        <v>222</v>
      </c>
      <c r="AA61" s="84" t="s">
        <v>222</v>
      </c>
      <c r="AB61" s="83">
        <v>0.2818181818181818</v>
      </c>
      <c r="AC61" s="85" t="s">
        <v>222</v>
      </c>
      <c r="AD61" s="85" t="s">
        <v>222</v>
      </c>
      <c r="AE61" s="85" t="s">
        <v>222</v>
      </c>
      <c r="AF61" s="85" t="s">
        <v>222</v>
      </c>
      <c r="AG61" s="84">
        <v>0.26644736842105265</v>
      </c>
      <c r="AH61" s="16" t="str">
        <f>IF(ISERROR(_xlfn.XLOOKUP($D61,#REF!,#REF!)), "", _xlfn.XLOOKUP($D61,#REF!,#REF!))</f>
        <v/>
      </c>
      <c r="AI61" s="16" t="str">
        <f>IF(ISERROR(_xlfn.XLOOKUP($D61,#REF!,#REF!)), "", _xlfn.XLOOKUP($D61,#REF!,#REF!))</f>
        <v/>
      </c>
      <c r="AJ61" s="16" t="str">
        <f>IF(ISERROR(_xlfn.XLOOKUP($D61,#REF!,#REF!)), "", _xlfn.XLOOKUP($D61,#REF!,#REF!))</f>
        <v/>
      </c>
      <c r="AK61" s="53" t="str">
        <f>IF(ISERROR(_xlfn.XLOOKUP($D61,#REF!,#REF!)), "", _xlfn.XLOOKUP($D61,#REF!,#REF!))</f>
        <v/>
      </c>
    </row>
    <row r="62" spans="2:37" x14ac:dyDescent="0.2">
      <c r="B62" s="42" t="s">
        <v>199</v>
      </c>
      <c r="C62" t="s">
        <v>76</v>
      </c>
      <c r="D62" t="s">
        <v>76</v>
      </c>
      <c r="F62" t="s">
        <v>276</v>
      </c>
      <c r="G62" s="82">
        <v>0.5</v>
      </c>
      <c r="H62" s="51">
        <v>0.1875</v>
      </c>
      <c r="I62" s="51">
        <v>0.11111111111111099</v>
      </c>
      <c r="J62" s="51">
        <v>0.15151515151515152</v>
      </c>
      <c r="K62" s="51">
        <v>0.12820512820512819</v>
      </c>
      <c r="L62" s="51">
        <v>0.175438596491228</v>
      </c>
      <c r="M62" s="83">
        <v>0.1951219512195122</v>
      </c>
      <c r="N62" s="84" t="s">
        <v>222</v>
      </c>
      <c r="O62" s="84" t="s">
        <v>222</v>
      </c>
      <c r="P62" s="84" t="s">
        <v>222</v>
      </c>
      <c r="Q62" s="84" t="s">
        <v>222</v>
      </c>
      <c r="R62" s="83">
        <v>0.16</v>
      </c>
      <c r="S62" s="84" t="s">
        <v>222</v>
      </c>
      <c r="T62" s="84" t="s">
        <v>222</v>
      </c>
      <c r="U62" s="84" t="s">
        <v>222</v>
      </c>
      <c r="V62" s="84" t="s">
        <v>222</v>
      </c>
      <c r="W62" s="83">
        <v>0.22222222222222221</v>
      </c>
      <c r="X62" s="84" t="s">
        <v>222</v>
      </c>
      <c r="Y62" s="84" t="s">
        <v>222</v>
      </c>
      <c r="Z62" s="84" t="s">
        <v>222</v>
      </c>
      <c r="AA62" s="84" t="s">
        <v>222</v>
      </c>
      <c r="AB62" s="83">
        <v>0.15</v>
      </c>
      <c r="AC62" s="85" t="s">
        <v>222</v>
      </c>
      <c r="AD62" s="85" t="s">
        <v>222</v>
      </c>
      <c r="AE62" s="85" t="s">
        <v>222</v>
      </c>
      <c r="AF62" s="85" t="s">
        <v>222</v>
      </c>
      <c r="AG62" s="84">
        <v>0.26666666666666666</v>
      </c>
      <c r="AH62" s="16" t="str">
        <f>IF(ISERROR(_xlfn.XLOOKUP($D62,#REF!,#REF!)), "", _xlfn.XLOOKUP($D62,#REF!,#REF!))</f>
        <v/>
      </c>
      <c r="AI62" s="16" t="str">
        <f>IF(ISERROR(_xlfn.XLOOKUP($D62,#REF!,#REF!)), "", _xlfn.XLOOKUP($D62,#REF!,#REF!))</f>
        <v/>
      </c>
      <c r="AJ62" s="16" t="str">
        <f>IF(ISERROR(_xlfn.XLOOKUP($D62,#REF!,#REF!)), "", _xlfn.XLOOKUP($D62,#REF!,#REF!))</f>
        <v/>
      </c>
      <c r="AK62" s="53" t="str">
        <f>IF(ISERROR(_xlfn.XLOOKUP($D62,#REF!,#REF!)), "", _xlfn.XLOOKUP($D62,#REF!,#REF!))</f>
        <v/>
      </c>
    </row>
    <row r="63" spans="2:37" x14ac:dyDescent="0.2">
      <c r="B63" s="42" t="s">
        <v>247</v>
      </c>
      <c r="C63" t="s">
        <v>255</v>
      </c>
      <c r="D63" t="s">
        <v>256</v>
      </c>
      <c r="F63" t="s">
        <v>274</v>
      </c>
      <c r="G63" s="82" t="s">
        <v>222</v>
      </c>
      <c r="H63" s="51" t="s">
        <v>222</v>
      </c>
      <c r="I63" s="51" t="s">
        <v>222</v>
      </c>
      <c r="J63" s="51" t="s">
        <v>222</v>
      </c>
      <c r="K63" s="51">
        <v>0.2</v>
      </c>
      <c r="L63" s="51">
        <v>0.35</v>
      </c>
      <c r="M63" s="83">
        <v>0.33329999999999999</v>
      </c>
      <c r="N63" s="84" t="s">
        <v>222</v>
      </c>
      <c r="O63" s="84" t="s">
        <v>222</v>
      </c>
      <c r="P63" s="84" t="s">
        <v>222</v>
      </c>
      <c r="Q63" s="84" t="s">
        <v>222</v>
      </c>
      <c r="R63" s="83">
        <v>0.16</v>
      </c>
      <c r="S63" s="84" t="s">
        <v>222</v>
      </c>
      <c r="T63" s="84" t="s">
        <v>222</v>
      </c>
      <c r="U63" s="84" t="s">
        <v>222</v>
      </c>
      <c r="V63" s="84" t="s">
        <v>222</v>
      </c>
      <c r="W63" s="83">
        <v>0.27589999999999998</v>
      </c>
      <c r="X63" s="84" t="s">
        <v>222</v>
      </c>
      <c r="Y63" s="84" t="s">
        <v>222</v>
      </c>
      <c r="Z63" s="84" t="s">
        <v>222</v>
      </c>
      <c r="AA63" s="84" t="s">
        <v>222</v>
      </c>
      <c r="AB63" s="83">
        <v>0.23330000000000001</v>
      </c>
      <c r="AC63" s="85" t="s">
        <v>222</v>
      </c>
      <c r="AD63" s="85" t="s">
        <v>222</v>
      </c>
      <c r="AE63" s="85" t="s">
        <v>222</v>
      </c>
      <c r="AF63" s="85" t="s">
        <v>222</v>
      </c>
      <c r="AG63" s="84">
        <v>0.29170000000000001</v>
      </c>
      <c r="AH63" s="16" t="str">
        <f>IF(ISERROR(_xlfn.XLOOKUP($D63,#REF!,#REF!)), "", _xlfn.XLOOKUP($D63,#REF!,#REF!))</f>
        <v/>
      </c>
      <c r="AI63" s="16" t="str">
        <f>IF(ISERROR(_xlfn.XLOOKUP($D63,#REF!,#REF!)), "", _xlfn.XLOOKUP($D63,#REF!,#REF!))</f>
        <v/>
      </c>
      <c r="AJ63" s="16" t="str">
        <f>IF(ISERROR(_xlfn.XLOOKUP($D63,#REF!,#REF!)), "", _xlfn.XLOOKUP($D63,#REF!,#REF!))</f>
        <v/>
      </c>
      <c r="AK63" s="53" t="str">
        <f>IF(ISERROR(_xlfn.XLOOKUP($D63,#REF!,#REF!)), "", _xlfn.XLOOKUP($D63,#REF!,#REF!))</f>
        <v/>
      </c>
    </row>
    <row r="64" spans="2:37" x14ac:dyDescent="0.2">
      <c r="B64" s="42" t="s">
        <v>145</v>
      </c>
      <c r="C64" t="s">
        <v>440</v>
      </c>
      <c r="D64" t="s">
        <v>13</v>
      </c>
      <c r="F64" t="s">
        <v>278</v>
      </c>
      <c r="G64" s="82">
        <v>0.44280000000000003</v>
      </c>
      <c r="H64" s="51" t="s">
        <v>222</v>
      </c>
      <c r="I64" s="51">
        <v>0.46540880503144655</v>
      </c>
      <c r="J64" s="51">
        <v>0.41522988505747127</v>
      </c>
      <c r="K64" s="51">
        <v>0.38986354775828458</v>
      </c>
      <c r="L64" s="51">
        <v>0.37857142857142856</v>
      </c>
      <c r="M64" s="83">
        <v>0.41270000000000001</v>
      </c>
      <c r="N64" s="84" t="s">
        <v>222</v>
      </c>
      <c r="O64" s="84" t="s">
        <v>222</v>
      </c>
      <c r="P64" s="84" t="s">
        <v>222</v>
      </c>
      <c r="Q64" s="84" t="s">
        <v>222</v>
      </c>
      <c r="R64" s="83">
        <v>0.38024397500743828</v>
      </c>
      <c r="S64" s="84" t="s">
        <v>222</v>
      </c>
      <c r="T64" s="84" t="s">
        <v>222</v>
      </c>
      <c r="U64" s="84" t="s">
        <v>222</v>
      </c>
      <c r="V64" s="84" t="s">
        <v>222</v>
      </c>
      <c r="W64" s="83">
        <v>0.3779015784586815</v>
      </c>
      <c r="X64" s="84" t="s">
        <v>222</v>
      </c>
      <c r="Y64" s="84" t="s">
        <v>222</v>
      </c>
      <c r="Z64" s="84" t="s">
        <v>222</v>
      </c>
      <c r="AA64" s="84" t="s">
        <v>222</v>
      </c>
      <c r="AB64" s="83">
        <v>0.31985294117647056</v>
      </c>
      <c r="AC64" s="85" t="s">
        <v>222</v>
      </c>
      <c r="AD64" s="85" t="s">
        <v>222</v>
      </c>
      <c r="AE64" s="85" t="s">
        <v>222</v>
      </c>
      <c r="AF64" s="85" t="s">
        <v>222</v>
      </c>
      <c r="AG64" s="84">
        <v>0.30093209054593872</v>
      </c>
      <c r="AH64" s="16" t="str">
        <f>IF(ISERROR(_xlfn.XLOOKUP($D64,#REF!,#REF!)), "", _xlfn.XLOOKUP($D64,#REF!,#REF!))</f>
        <v/>
      </c>
      <c r="AI64" s="16" t="str">
        <f>IF(ISERROR(_xlfn.XLOOKUP($D64,#REF!,#REF!)), "", _xlfn.XLOOKUP($D64,#REF!,#REF!))</f>
        <v/>
      </c>
      <c r="AJ64" s="16" t="str">
        <f>IF(ISERROR(_xlfn.XLOOKUP($D64,#REF!,#REF!)), "", _xlfn.XLOOKUP($D64,#REF!,#REF!))</f>
        <v/>
      </c>
      <c r="AK64" s="53" t="str">
        <f>IF(ISERROR(_xlfn.XLOOKUP($D64,#REF!,#REF!)), "", _xlfn.XLOOKUP($D64,#REF!,#REF!))</f>
        <v/>
      </c>
    </row>
    <row r="65" spans="2:37" x14ac:dyDescent="0.2">
      <c r="B65" s="42" t="s">
        <v>31</v>
      </c>
      <c r="C65" t="s">
        <v>354</v>
      </c>
      <c r="D65" t="s">
        <v>32</v>
      </c>
      <c r="F65" t="s">
        <v>274</v>
      </c>
      <c r="G65" s="82">
        <v>0.170542636</v>
      </c>
      <c r="H65" s="51">
        <v>8.4130019120458893E-2</v>
      </c>
      <c r="I65" s="51">
        <v>0.12103407755581699</v>
      </c>
      <c r="J65" s="51">
        <v>0.32835820895522388</v>
      </c>
      <c r="K65" s="51">
        <v>0.33396946564885494</v>
      </c>
      <c r="L65" s="51">
        <v>0.45497630331753552</v>
      </c>
      <c r="M65" s="83">
        <v>0.30621572212065812</v>
      </c>
      <c r="N65" s="84" t="s">
        <v>222</v>
      </c>
      <c r="O65" s="84" t="s">
        <v>222</v>
      </c>
      <c r="P65" s="84" t="s">
        <v>222</v>
      </c>
      <c r="Q65" s="84" t="s">
        <v>222</v>
      </c>
      <c r="R65" s="83">
        <v>0.3435672514619883</v>
      </c>
      <c r="S65" s="84" t="s">
        <v>222</v>
      </c>
      <c r="T65" s="84" t="s">
        <v>222</v>
      </c>
      <c r="U65" s="84" t="s">
        <v>222</v>
      </c>
      <c r="V65" s="84" t="s">
        <v>222</v>
      </c>
      <c r="W65" s="83">
        <v>0.44629999999999997</v>
      </c>
      <c r="X65" s="84">
        <v>0</v>
      </c>
      <c r="Y65" s="84">
        <v>0</v>
      </c>
      <c r="Z65" s="84">
        <v>0</v>
      </c>
      <c r="AA65" s="84">
        <v>0.26869999999999999</v>
      </c>
      <c r="AB65" s="83">
        <v>0.3579</v>
      </c>
      <c r="AC65" s="85" t="s">
        <v>222</v>
      </c>
      <c r="AD65" s="85" t="s">
        <v>222</v>
      </c>
      <c r="AE65" s="85" t="s">
        <v>222</v>
      </c>
      <c r="AF65" s="85" t="s">
        <v>222</v>
      </c>
      <c r="AG65" s="84">
        <v>0.30659999999999998</v>
      </c>
      <c r="AH65" s="16" t="str">
        <f>IF(ISERROR(_xlfn.XLOOKUP($D65,#REF!,#REF!)), "", _xlfn.XLOOKUP($D65,#REF!,#REF!))</f>
        <v/>
      </c>
      <c r="AI65" s="16" t="str">
        <f>IF(ISERROR(_xlfn.XLOOKUP($D65,#REF!,#REF!)), "", _xlfn.XLOOKUP($D65,#REF!,#REF!))</f>
        <v/>
      </c>
      <c r="AJ65" s="16" t="str">
        <f>IF(ISERROR(_xlfn.XLOOKUP($D65,#REF!,#REF!)), "", _xlfn.XLOOKUP($D65,#REF!,#REF!))</f>
        <v/>
      </c>
      <c r="AK65" s="53" t="str">
        <f>IF(ISERROR(_xlfn.XLOOKUP($D65,#REF!,#REF!)), "", _xlfn.XLOOKUP($D65,#REF!,#REF!))</f>
        <v/>
      </c>
    </row>
    <row r="66" spans="2:37" x14ac:dyDescent="0.2">
      <c r="B66" s="42" t="s">
        <v>147</v>
      </c>
      <c r="C66" t="s">
        <v>433</v>
      </c>
      <c r="D66" t="s">
        <v>104</v>
      </c>
      <c r="F66" t="s">
        <v>278</v>
      </c>
      <c r="G66" s="82">
        <v>0.3478</v>
      </c>
      <c r="H66" s="51" t="s">
        <v>222</v>
      </c>
      <c r="I66" s="51">
        <v>0.53333333333333333</v>
      </c>
      <c r="J66" s="51">
        <v>0.34246575342465752</v>
      </c>
      <c r="K66" s="51">
        <v>0.33846153846153848</v>
      </c>
      <c r="L66" s="51">
        <v>0.35483870967741898</v>
      </c>
      <c r="M66" s="83">
        <v>0.3977</v>
      </c>
      <c r="N66" s="84" t="s">
        <v>222</v>
      </c>
      <c r="O66" s="84" t="s">
        <v>222</v>
      </c>
      <c r="P66" s="84" t="s">
        <v>222</v>
      </c>
      <c r="Q66" s="84" t="s">
        <v>222</v>
      </c>
      <c r="R66" s="83">
        <v>0.28021978021978022</v>
      </c>
      <c r="S66" s="84" t="s">
        <v>222</v>
      </c>
      <c r="T66" s="84" t="s">
        <v>222</v>
      </c>
      <c r="U66" s="84" t="s">
        <v>222</v>
      </c>
      <c r="V66" s="84" t="s">
        <v>222</v>
      </c>
      <c r="W66" s="83">
        <v>0.5</v>
      </c>
      <c r="X66" s="84" t="s">
        <v>222</v>
      </c>
      <c r="Y66" s="84" t="s">
        <v>222</v>
      </c>
      <c r="Z66" s="84" t="s">
        <v>222</v>
      </c>
      <c r="AA66" s="84" t="s">
        <v>222</v>
      </c>
      <c r="AB66" s="83">
        <v>0.36363636363636365</v>
      </c>
      <c r="AC66" s="85" t="s">
        <v>222</v>
      </c>
      <c r="AD66" s="85" t="s">
        <v>222</v>
      </c>
      <c r="AE66" s="85" t="s">
        <v>222</v>
      </c>
      <c r="AF66" s="85" t="s">
        <v>222</v>
      </c>
      <c r="AG66" s="84">
        <v>0.3125</v>
      </c>
      <c r="AH66" s="16" t="str">
        <f>IF(ISERROR(_xlfn.XLOOKUP($D66,#REF!,#REF!)), "", _xlfn.XLOOKUP($D66,#REF!,#REF!))</f>
        <v/>
      </c>
      <c r="AI66" s="16" t="str">
        <f>IF(ISERROR(_xlfn.XLOOKUP($D66,#REF!,#REF!)), "", _xlfn.XLOOKUP($D66,#REF!,#REF!))</f>
        <v/>
      </c>
      <c r="AJ66" s="16" t="str">
        <f>IF(ISERROR(_xlfn.XLOOKUP($D66,#REF!,#REF!)), "", _xlfn.XLOOKUP($D66,#REF!,#REF!))</f>
        <v/>
      </c>
      <c r="AK66" s="53" t="str">
        <f>IF(ISERROR(_xlfn.XLOOKUP($D66,#REF!,#REF!)), "", _xlfn.XLOOKUP($D66,#REF!,#REF!))</f>
        <v/>
      </c>
    </row>
    <row r="67" spans="2:37" x14ac:dyDescent="0.2">
      <c r="B67" s="42" t="s">
        <v>11</v>
      </c>
      <c r="C67" t="s">
        <v>229</v>
      </c>
      <c r="D67" t="s">
        <v>230</v>
      </c>
      <c r="F67" t="s">
        <v>274</v>
      </c>
      <c r="G67" s="82">
        <v>0.06</v>
      </c>
      <c r="H67" s="51">
        <v>0.28000000000000003</v>
      </c>
      <c r="I67" s="51">
        <v>0.16666666666666699</v>
      </c>
      <c r="J67" s="51">
        <v>0.16417910447761194</v>
      </c>
      <c r="K67" s="51">
        <v>0.28301886792452829</v>
      </c>
      <c r="L67" s="51">
        <v>0.13725490196078433</v>
      </c>
      <c r="M67" s="83">
        <v>0.14117647058823529</v>
      </c>
      <c r="N67" s="84" t="s">
        <v>222</v>
      </c>
      <c r="O67" s="84" t="s">
        <v>222</v>
      </c>
      <c r="P67" s="84" t="s">
        <v>222</v>
      </c>
      <c r="Q67" s="84" t="s">
        <v>222</v>
      </c>
      <c r="R67" s="83">
        <v>0.34951456310679613</v>
      </c>
      <c r="S67" s="84" t="s">
        <v>222</v>
      </c>
      <c r="T67" s="84" t="s">
        <v>222</v>
      </c>
      <c r="U67" s="84" t="s">
        <v>222</v>
      </c>
      <c r="V67" s="84" t="s">
        <v>222</v>
      </c>
      <c r="W67" s="83">
        <v>0.11360000000000001</v>
      </c>
      <c r="X67" s="84">
        <v>0</v>
      </c>
      <c r="Y67" s="84">
        <v>0</v>
      </c>
      <c r="Z67" s="84">
        <v>0</v>
      </c>
      <c r="AA67" s="84">
        <v>0.36359999999999998</v>
      </c>
      <c r="AB67" s="83">
        <v>0.2</v>
      </c>
      <c r="AC67" s="85" t="s">
        <v>222</v>
      </c>
      <c r="AD67" s="85" t="s">
        <v>222</v>
      </c>
      <c r="AE67" s="85" t="s">
        <v>222</v>
      </c>
      <c r="AF67" s="85" t="s">
        <v>222</v>
      </c>
      <c r="AG67" s="84">
        <v>0.31430000000000002</v>
      </c>
      <c r="AH67" s="16" t="str">
        <f>IF(ISERROR(_xlfn.XLOOKUP($D67,#REF!,#REF!)), "", _xlfn.XLOOKUP($D67,#REF!,#REF!))</f>
        <v/>
      </c>
      <c r="AI67" s="16" t="str">
        <f>IF(ISERROR(_xlfn.XLOOKUP($D67,#REF!,#REF!)), "", _xlfn.XLOOKUP($D67,#REF!,#REF!))</f>
        <v/>
      </c>
      <c r="AJ67" s="16" t="str">
        <f>IF(ISERROR(_xlfn.XLOOKUP($D67,#REF!,#REF!)), "", _xlfn.XLOOKUP($D67,#REF!,#REF!))</f>
        <v/>
      </c>
      <c r="AK67" s="53" t="str">
        <f>IF(ISERROR(_xlfn.XLOOKUP($D67,#REF!,#REF!)), "", _xlfn.XLOOKUP($D67,#REF!,#REF!))</f>
        <v/>
      </c>
    </row>
    <row r="68" spans="2:37" x14ac:dyDescent="0.2">
      <c r="B68" s="42" t="s">
        <v>118</v>
      </c>
      <c r="C68" t="s">
        <v>368</v>
      </c>
      <c r="D68" t="s">
        <v>239</v>
      </c>
      <c r="F68" t="s">
        <v>279</v>
      </c>
      <c r="G68" s="82" t="s">
        <v>222</v>
      </c>
      <c r="H68" s="51" t="s">
        <v>222</v>
      </c>
      <c r="I68" s="51">
        <v>0</v>
      </c>
      <c r="J68" s="51">
        <v>0.16666666666666666</v>
      </c>
      <c r="K68" s="51">
        <v>0.21212121212121213</v>
      </c>
      <c r="L68" s="51">
        <v>0.21276595744680851</v>
      </c>
      <c r="M68" s="83">
        <v>0.17391304347826086</v>
      </c>
      <c r="N68" s="84" t="s">
        <v>222</v>
      </c>
      <c r="O68" s="84" t="s">
        <v>222</v>
      </c>
      <c r="P68" s="84" t="s">
        <v>222</v>
      </c>
      <c r="Q68" s="84" t="s">
        <v>222</v>
      </c>
      <c r="R68" s="83">
        <v>0.16447368421052633</v>
      </c>
      <c r="S68" s="84" t="s">
        <v>222</v>
      </c>
      <c r="T68" s="84" t="s">
        <v>222</v>
      </c>
      <c r="U68" s="84" t="s">
        <v>222</v>
      </c>
      <c r="V68" s="84" t="s">
        <v>222</v>
      </c>
      <c r="W68" s="83">
        <v>9.8400000000000001E-2</v>
      </c>
      <c r="X68" s="84">
        <v>0</v>
      </c>
      <c r="Y68" s="84">
        <v>0</v>
      </c>
      <c r="Z68" s="84">
        <v>0</v>
      </c>
      <c r="AA68" s="84">
        <v>0</v>
      </c>
      <c r="AB68" s="83">
        <v>0.25</v>
      </c>
      <c r="AC68" s="85" t="s">
        <v>222</v>
      </c>
      <c r="AD68" s="85" t="s">
        <v>222</v>
      </c>
      <c r="AE68" s="85" t="s">
        <v>222</v>
      </c>
      <c r="AF68" s="85" t="s">
        <v>222</v>
      </c>
      <c r="AG68" s="84">
        <v>0.32890000000000003</v>
      </c>
      <c r="AH68" s="16" t="str">
        <f>IF(ISERROR(_xlfn.XLOOKUP($D68,#REF!,#REF!)), "", _xlfn.XLOOKUP($D68,#REF!,#REF!))</f>
        <v/>
      </c>
      <c r="AI68" s="16" t="str">
        <f>IF(ISERROR(_xlfn.XLOOKUP($D68,#REF!,#REF!)), "", _xlfn.XLOOKUP($D68,#REF!,#REF!))</f>
        <v/>
      </c>
      <c r="AJ68" s="16" t="str">
        <f>IF(ISERROR(_xlfn.XLOOKUP($D68,#REF!,#REF!)), "", _xlfn.XLOOKUP($D68,#REF!,#REF!))</f>
        <v/>
      </c>
      <c r="AK68" s="53" t="str">
        <f>IF(ISERROR(_xlfn.XLOOKUP($D68,#REF!,#REF!)), "", _xlfn.XLOOKUP($D68,#REF!,#REF!))</f>
        <v/>
      </c>
    </row>
    <row r="69" spans="2:37" x14ac:dyDescent="0.2">
      <c r="B69" s="42" t="s">
        <v>194</v>
      </c>
      <c r="C69" t="s">
        <v>437</v>
      </c>
      <c r="D69" t="s">
        <v>69</v>
      </c>
      <c r="F69" t="s">
        <v>278</v>
      </c>
      <c r="G69" s="82">
        <v>0.441</v>
      </c>
      <c r="H69" s="51" t="s">
        <v>222</v>
      </c>
      <c r="I69" s="51">
        <v>0.4098504837291117</v>
      </c>
      <c r="J69" s="51">
        <v>0.38338461538461538</v>
      </c>
      <c r="K69" s="51">
        <v>0.36699941280093951</v>
      </c>
      <c r="L69" s="51">
        <v>0.35975320360702401</v>
      </c>
      <c r="M69" s="83">
        <v>0.40229999999999999</v>
      </c>
      <c r="N69" s="84" t="s">
        <v>222</v>
      </c>
      <c r="O69" s="84" t="s">
        <v>222</v>
      </c>
      <c r="P69" s="84" t="s">
        <v>222</v>
      </c>
      <c r="Q69" s="84" t="s">
        <v>222</v>
      </c>
      <c r="R69" s="83">
        <v>0.33488914819136523</v>
      </c>
      <c r="S69" s="84" t="s">
        <v>222</v>
      </c>
      <c r="T69" s="84" t="s">
        <v>222</v>
      </c>
      <c r="U69" s="84" t="s">
        <v>222</v>
      </c>
      <c r="V69" s="84" t="s">
        <v>222</v>
      </c>
      <c r="W69" s="83">
        <v>0.46398659966499162</v>
      </c>
      <c r="X69" s="84" t="s">
        <v>222</v>
      </c>
      <c r="Y69" s="84" t="s">
        <v>222</v>
      </c>
      <c r="Z69" s="84" t="s">
        <v>222</v>
      </c>
      <c r="AA69" s="84" t="s">
        <v>222</v>
      </c>
      <c r="AB69" s="83">
        <v>0.32753623188405795</v>
      </c>
      <c r="AC69" s="85" t="s">
        <v>222</v>
      </c>
      <c r="AD69" s="85" t="s">
        <v>222</v>
      </c>
      <c r="AE69" s="85" t="s">
        <v>222</v>
      </c>
      <c r="AF69" s="85" t="s">
        <v>222</v>
      </c>
      <c r="AG69" s="84">
        <v>0.34579439252336447</v>
      </c>
      <c r="AH69" s="16" t="str">
        <f>IF(ISERROR(_xlfn.XLOOKUP($D69,#REF!,#REF!)), "", _xlfn.XLOOKUP($D69,#REF!,#REF!))</f>
        <v/>
      </c>
      <c r="AI69" s="16" t="str">
        <f>IF(ISERROR(_xlfn.XLOOKUP($D69,#REF!,#REF!)), "", _xlfn.XLOOKUP($D69,#REF!,#REF!))</f>
        <v/>
      </c>
      <c r="AJ69" s="16" t="str">
        <f>IF(ISERROR(_xlfn.XLOOKUP($D69,#REF!,#REF!)), "", _xlfn.XLOOKUP($D69,#REF!,#REF!))</f>
        <v/>
      </c>
      <c r="AK69" s="53" t="str">
        <f>IF(ISERROR(_xlfn.XLOOKUP($D69,#REF!,#REF!)), "", _xlfn.XLOOKUP($D69,#REF!,#REF!))</f>
        <v/>
      </c>
    </row>
    <row r="70" spans="2:37" x14ac:dyDescent="0.2">
      <c r="B70" s="42" t="s">
        <v>231</v>
      </c>
      <c r="C70" t="s">
        <v>442</v>
      </c>
      <c r="D70" t="s">
        <v>12</v>
      </c>
      <c r="F70" t="s">
        <v>279</v>
      </c>
      <c r="G70" s="82">
        <v>0.64935064899999995</v>
      </c>
      <c r="H70" s="51" t="s">
        <v>222</v>
      </c>
      <c r="I70" s="51" t="s">
        <v>222</v>
      </c>
      <c r="J70" s="51" t="s">
        <v>222</v>
      </c>
      <c r="K70" s="51">
        <v>0.43686006825938567</v>
      </c>
      <c r="L70" s="51">
        <v>0.46465968586387435</v>
      </c>
      <c r="M70" s="83">
        <v>1.9199999999999998E-2</v>
      </c>
      <c r="N70" s="84" t="s">
        <v>222</v>
      </c>
      <c r="O70" s="84" t="s">
        <v>222</v>
      </c>
      <c r="P70" s="84" t="s">
        <v>222</v>
      </c>
      <c r="Q70" s="84" t="s">
        <v>222</v>
      </c>
      <c r="R70" s="83">
        <v>0.41520467836257308</v>
      </c>
      <c r="S70" s="84" t="s">
        <v>222</v>
      </c>
      <c r="T70" s="84" t="s">
        <v>222</v>
      </c>
      <c r="U70" s="84" t="s">
        <v>222</v>
      </c>
      <c r="V70" s="84" t="s">
        <v>222</v>
      </c>
      <c r="W70" s="83">
        <v>0.15809999999999999</v>
      </c>
      <c r="X70" s="84">
        <v>0.15790000000000001</v>
      </c>
      <c r="Y70" s="84">
        <v>0.1159</v>
      </c>
      <c r="Z70" s="84">
        <v>0.17710000000000001</v>
      </c>
      <c r="AA70" s="84">
        <v>0.1111</v>
      </c>
      <c r="AB70" s="83">
        <v>0.29530000000000001</v>
      </c>
      <c r="AC70" s="85" t="s">
        <v>222</v>
      </c>
      <c r="AD70" s="85" t="s">
        <v>222</v>
      </c>
      <c r="AE70" s="85" t="s">
        <v>222</v>
      </c>
      <c r="AF70" s="85" t="s">
        <v>222</v>
      </c>
      <c r="AG70" s="84">
        <v>0.35120000000000001</v>
      </c>
      <c r="AH70" s="16" t="str">
        <f>IF(ISERROR(_xlfn.XLOOKUP($D70,#REF!,#REF!)), "", _xlfn.XLOOKUP($D70,#REF!,#REF!))</f>
        <v/>
      </c>
      <c r="AI70" s="16" t="str">
        <f>IF(ISERROR(_xlfn.XLOOKUP($D70,#REF!,#REF!)), "", _xlfn.XLOOKUP($D70,#REF!,#REF!))</f>
        <v/>
      </c>
      <c r="AJ70" s="16" t="str">
        <f>IF(ISERROR(_xlfn.XLOOKUP($D70,#REF!,#REF!)), "", _xlfn.XLOOKUP($D70,#REF!,#REF!))</f>
        <v/>
      </c>
      <c r="AK70" s="53" t="str">
        <f>IF(ISERROR(_xlfn.XLOOKUP($D70,#REF!,#REF!)), "", _xlfn.XLOOKUP($D70,#REF!,#REF!))</f>
        <v/>
      </c>
    </row>
    <row r="71" spans="2:37" x14ac:dyDescent="0.2">
      <c r="B71" s="42" t="s">
        <v>178</v>
      </c>
      <c r="C71" t="s">
        <v>177</v>
      </c>
      <c r="D71" t="s">
        <v>16</v>
      </c>
      <c r="F71" t="s">
        <v>279</v>
      </c>
      <c r="G71" s="82">
        <v>0</v>
      </c>
      <c r="H71" s="51" t="s">
        <v>222</v>
      </c>
      <c r="I71" s="51" t="s">
        <v>222</v>
      </c>
      <c r="J71" s="51">
        <v>0.45070422535211269</v>
      </c>
      <c r="K71" s="51">
        <v>0.30588235294117649</v>
      </c>
      <c r="L71" s="51">
        <v>0.43617021276595747</v>
      </c>
      <c r="M71" s="83">
        <v>0.15870000000000001</v>
      </c>
      <c r="N71" s="84" t="s">
        <v>222</v>
      </c>
      <c r="O71" s="84" t="s">
        <v>222</v>
      </c>
      <c r="P71" s="84" t="s">
        <v>222</v>
      </c>
      <c r="Q71" s="84" t="s">
        <v>222</v>
      </c>
      <c r="R71" s="83">
        <v>0.11203319502074689</v>
      </c>
      <c r="S71" s="84" t="s">
        <v>222</v>
      </c>
      <c r="T71" s="84" t="s">
        <v>222</v>
      </c>
      <c r="U71" s="84" t="s">
        <v>222</v>
      </c>
      <c r="V71" s="84" t="s">
        <v>222</v>
      </c>
      <c r="W71" s="83">
        <v>0.1404</v>
      </c>
      <c r="X71" s="84">
        <v>0</v>
      </c>
      <c r="Y71" s="84">
        <v>0</v>
      </c>
      <c r="Z71" s="84">
        <v>0</v>
      </c>
      <c r="AA71" s="84">
        <v>0</v>
      </c>
      <c r="AB71" s="83">
        <v>0.1525</v>
      </c>
      <c r="AC71" s="85" t="s">
        <v>222</v>
      </c>
      <c r="AD71" s="85" t="s">
        <v>222</v>
      </c>
      <c r="AE71" s="85" t="s">
        <v>222</v>
      </c>
      <c r="AF71" s="85" t="s">
        <v>222</v>
      </c>
      <c r="AG71" s="84">
        <v>0.35120000000000001</v>
      </c>
      <c r="AH71" s="16" t="str">
        <f>IF(ISERROR(_xlfn.XLOOKUP($D71,#REF!,#REF!)), "", _xlfn.XLOOKUP($D71,#REF!,#REF!))</f>
        <v/>
      </c>
      <c r="AI71" s="16" t="str">
        <f>IF(ISERROR(_xlfn.XLOOKUP($D71,#REF!,#REF!)), "", _xlfn.XLOOKUP($D71,#REF!,#REF!))</f>
        <v/>
      </c>
      <c r="AJ71" s="16" t="str">
        <f>IF(ISERROR(_xlfn.XLOOKUP($D71,#REF!,#REF!)), "", _xlfn.XLOOKUP($D71,#REF!,#REF!))</f>
        <v/>
      </c>
      <c r="AK71" s="53" t="str">
        <f>IF(ISERROR(_xlfn.XLOOKUP($D71,#REF!,#REF!)), "", _xlfn.XLOOKUP($D71,#REF!,#REF!))</f>
        <v/>
      </c>
    </row>
    <row r="72" spans="2:37" x14ac:dyDescent="0.2">
      <c r="B72" s="42" t="s">
        <v>38</v>
      </c>
      <c r="C72" t="s">
        <v>236</v>
      </c>
      <c r="D72" t="s">
        <v>39</v>
      </c>
      <c r="F72" t="s">
        <v>274</v>
      </c>
      <c r="G72" s="82">
        <v>0.125</v>
      </c>
      <c r="H72" s="51">
        <v>8.6021505376344093E-2</v>
      </c>
      <c r="I72" s="51">
        <v>0.114457831325301</v>
      </c>
      <c r="J72" s="51">
        <v>0.21800947867298578</v>
      </c>
      <c r="K72" s="51">
        <v>0.10900473933649289</v>
      </c>
      <c r="L72" s="51">
        <v>0.31428571428571428</v>
      </c>
      <c r="M72" s="83">
        <v>0.17346938775510204</v>
      </c>
      <c r="N72" s="84" t="s">
        <v>222</v>
      </c>
      <c r="O72" s="84" t="s">
        <v>222</v>
      </c>
      <c r="P72" s="84" t="s">
        <v>222</v>
      </c>
      <c r="Q72" s="84" t="s">
        <v>222</v>
      </c>
      <c r="R72" s="83">
        <v>0.31914893617021278</v>
      </c>
      <c r="S72" s="84" t="s">
        <v>222</v>
      </c>
      <c r="T72" s="84" t="s">
        <v>222</v>
      </c>
      <c r="U72" s="84" t="s">
        <v>222</v>
      </c>
      <c r="V72" s="84" t="s">
        <v>222</v>
      </c>
      <c r="W72" s="83">
        <v>0.3548</v>
      </c>
      <c r="X72" s="84">
        <v>0</v>
      </c>
      <c r="Y72" s="84">
        <v>0</v>
      </c>
      <c r="Z72" s="84">
        <v>0</v>
      </c>
      <c r="AA72" s="84">
        <v>0.375</v>
      </c>
      <c r="AB72" s="83">
        <v>0.38890000000000002</v>
      </c>
      <c r="AC72" s="85" t="s">
        <v>222</v>
      </c>
      <c r="AD72" s="85" t="s">
        <v>222</v>
      </c>
      <c r="AE72" s="85" t="s">
        <v>222</v>
      </c>
      <c r="AF72" s="85" t="s">
        <v>222</v>
      </c>
      <c r="AG72" s="84">
        <v>0.3548</v>
      </c>
      <c r="AH72" s="16" t="str">
        <f>IF(ISERROR(_xlfn.XLOOKUP($D72,#REF!,#REF!)), "", _xlfn.XLOOKUP($D72,#REF!,#REF!))</f>
        <v/>
      </c>
      <c r="AI72" s="16" t="str">
        <f>IF(ISERROR(_xlfn.XLOOKUP($D72,#REF!,#REF!)), "", _xlfn.XLOOKUP($D72,#REF!,#REF!))</f>
        <v/>
      </c>
      <c r="AJ72" s="16" t="str">
        <f>IF(ISERROR(_xlfn.XLOOKUP($D72,#REF!,#REF!)), "", _xlfn.XLOOKUP($D72,#REF!,#REF!))</f>
        <v/>
      </c>
      <c r="AK72" s="53" t="str">
        <f>IF(ISERROR(_xlfn.XLOOKUP($D72,#REF!,#REF!)), "", _xlfn.XLOOKUP($D72,#REF!,#REF!))</f>
        <v/>
      </c>
    </row>
    <row r="73" spans="2:37" x14ac:dyDescent="0.2">
      <c r="B73" s="42" t="s">
        <v>51</v>
      </c>
      <c r="C73" t="s">
        <v>349</v>
      </c>
      <c r="D73" t="s">
        <v>52</v>
      </c>
      <c r="F73" t="s">
        <v>274</v>
      </c>
      <c r="G73" s="82">
        <v>0.326530612</v>
      </c>
      <c r="H73" s="51">
        <v>0.27027027027027029</v>
      </c>
      <c r="I73" s="51">
        <v>0.15384615384615399</v>
      </c>
      <c r="J73" s="51">
        <v>0.16296296296296298</v>
      </c>
      <c r="K73" s="51">
        <v>0.15789473684210525</v>
      </c>
      <c r="L73" s="51">
        <v>0.21631205673758866</v>
      </c>
      <c r="M73" s="83">
        <v>0.2549800796812749</v>
      </c>
      <c r="N73" s="84" t="s">
        <v>222</v>
      </c>
      <c r="O73" s="84" t="s">
        <v>222</v>
      </c>
      <c r="P73" s="84" t="s">
        <v>222</v>
      </c>
      <c r="Q73" s="84" t="s">
        <v>222</v>
      </c>
      <c r="R73" s="83">
        <v>0.26602564102564102</v>
      </c>
      <c r="S73" s="84" t="s">
        <v>222</v>
      </c>
      <c r="T73" s="84" t="s">
        <v>222</v>
      </c>
      <c r="U73" s="84" t="s">
        <v>222</v>
      </c>
      <c r="V73" s="84" t="s">
        <v>222</v>
      </c>
      <c r="W73" s="83">
        <v>0.21690000000000001</v>
      </c>
      <c r="X73" s="84">
        <v>0</v>
      </c>
      <c r="Y73" s="84">
        <v>0</v>
      </c>
      <c r="Z73" s="84">
        <v>0.27779999999999999</v>
      </c>
      <c r="AA73" s="84">
        <v>0.12</v>
      </c>
      <c r="AB73" s="83">
        <v>0.36520000000000002</v>
      </c>
      <c r="AC73" s="85" t="s">
        <v>222</v>
      </c>
      <c r="AD73" s="85" t="s">
        <v>222</v>
      </c>
      <c r="AE73" s="85" t="s">
        <v>222</v>
      </c>
      <c r="AF73" s="85" t="s">
        <v>222</v>
      </c>
      <c r="AG73" s="84">
        <v>0.3679</v>
      </c>
      <c r="AH73" s="16" t="str">
        <f>IF(ISERROR(_xlfn.XLOOKUP($D73,#REF!,#REF!)), "", _xlfn.XLOOKUP($D73,#REF!,#REF!))</f>
        <v/>
      </c>
      <c r="AI73" s="16" t="str">
        <f>IF(ISERROR(_xlfn.XLOOKUP($D73,#REF!,#REF!)), "", _xlfn.XLOOKUP($D73,#REF!,#REF!))</f>
        <v/>
      </c>
      <c r="AJ73" s="16" t="str">
        <f>IF(ISERROR(_xlfn.XLOOKUP($D73,#REF!,#REF!)), "", _xlfn.XLOOKUP($D73,#REF!,#REF!))</f>
        <v/>
      </c>
      <c r="AK73" s="53" t="str">
        <f>IF(ISERROR(_xlfn.XLOOKUP($D73,#REF!,#REF!)), "", _xlfn.XLOOKUP($D73,#REF!,#REF!))</f>
        <v/>
      </c>
    </row>
    <row r="74" spans="2:37" x14ac:dyDescent="0.2">
      <c r="B74" s="42" t="s">
        <v>174</v>
      </c>
      <c r="C74" t="s">
        <v>42</v>
      </c>
      <c r="D74" t="s">
        <v>42</v>
      </c>
      <c r="F74" t="s">
        <v>276</v>
      </c>
      <c r="G74" s="82">
        <v>0</v>
      </c>
      <c r="H74" s="51">
        <v>0.23529411764705882</v>
      </c>
      <c r="I74" s="51">
        <v>0.33333333333333298</v>
      </c>
      <c r="J74" s="51">
        <v>0.10526315789473684</v>
      </c>
      <c r="K74" s="51">
        <v>0.14285714285714285</v>
      </c>
      <c r="L74" s="51">
        <v>0.15</v>
      </c>
      <c r="M74" s="83">
        <v>0.2638888888888889</v>
      </c>
      <c r="N74" s="84" t="s">
        <v>222</v>
      </c>
      <c r="O74" s="84" t="s">
        <v>222</v>
      </c>
      <c r="P74" s="84" t="s">
        <v>222</v>
      </c>
      <c r="Q74" s="84" t="s">
        <v>222</v>
      </c>
      <c r="R74" s="83">
        <v>0.14102564102564102</v>
      </c>
      <c r="S74" s="84" t="s">
        <v>222</v>
      </c>
      <c r="T74" s="84" t="s">
        <v>222</v>
      </c>
      <c r="U74" s="84" t="s">
        <v>222</v>
      </c>
      <c r="V74" s="84" t="s">
        <v>222</v>
      </c>
      <c r="W74" s="83">
        <v>0</v>
      </c>
      <c r="X74" s="84" t="s">
        <v>222</v>
      </c>
      <c r="Y74" s="84" t="s">
        <v>222</v>
      </c>
      <c r="Z74" s="84" t="s">
        <v>222</v>
      </c>
      <c r="AA74" s="84" t="s">
        <v>222</v>
      </c>
      <c r="AB74" s="83">
        <v>0.15384615384615385</v>
      </c>
      <c r="AC74" s="85" t="s">
        <v>222</v>
      </c>
      <c r="AD74" s="85" t="s">
        <v>222</v>
      </c>
      <c r="AE74" s="85" t="s">
        <v>222</v>
      </c>
      <c r="AF74" s="85" t="s">
        <v>222</v>
      </c>
      <c r="AG74" s="84">
        <v>0.37931034482758619</v>
      </c>
      <c r="AH74" s="16" t="str">
        <f>IF(ISERROR(_xlfn.XLOOKUP($D74,#REF!,#REF!)), "", _xlfn.XLOOKUP($D74,#REF!,#REF!))</f>
        <v/>
      </c>
      <c r="AI74" s="16" t="str">
        <f>IF(ISERROR(_xlfn.XLOOKUP($D74,#REF!,#REF!)), "", _xlfn.XLOOKUP($D74,#REF!,#REF!))</f>
        <v/>
      </c>
      <c r="AJ74" s="16" t="str">
        <f>IF(ISERROR(_xlfn.XLOOKUP($D74,#REF!,#REF!)), "", _xlfn.XLOOKUP($D74,#REF!,#REF!))</f>
        <v/>
      </c>
      <c r="AK74" s="53" t="str">
        <f>IF(ISERROR(_xlfn.XLOOKUP($D74,#REF!,#REF!)), "", _xlfn.XLOOKUP($D74,#REF!,#REF!))</f>
        <v/>
      </c>
    </row>
    <row r="75" spans="2:37" x14ac:dyDescent="0.2">
      <c r="B75" s="42" t="s">
        <v>161</v>
      </c>
      <c r="C75" t="s">
        <v>293</v>
      </c>
      <c r="D75" t="s">
        <v>232</v>
      </c>
      <c r="F75" t="s">
        <v>274</v>
      </c>
      <c r="G75" s="82">
        <v>0.30675675699999999</v>
      </c>
      <c r="H75" s="51">
        <v>0.32392894461859978</v>
      </c>
      <c r="I75" s="51">
        <v>0.34935064935064902</v>
      </c>
      <c r="J75" s="51">
        <v>0.39902676399026765</v>
      </c>
      <c r="K75" s="51">
        <v>0.46511627906976744</v>
      </c>
      <c r="L75" s="51">
        <v>0.3775224215246637</v>
      </c>
      <c r="M75" s="83">
        <v>0.34767478645998101</v>
      </c>
      <c r="N75" s="84" t="s">
        <v>222</v>
      </c>
      <c r="O75" s="84" t="s">
        <v>222</v>
      </c>
      <c r="P75" s="84" t="s">
        <v>222</v>
      </c>
      <c r="Q75" s="84" t="s">
        <v>222</v>
      </c>
      <c r="R75" s="83">
        <v>0.37408000000000002</v>
      </c>
      <c r="S75" s="84" t="s">
        <v>222</v>
      </c>
      <c r="T75" s="84" t="s">
        <v>222</v>
      </c>
      <c r="U75" s="84" t="s">
        <v>222</v>
      </c>
      <c r="V75" s="84" t="s">
        <v>222</v>
      </c>
      <c r="W75" s="83">
        <v>0.41799999999999998</v>
      </c>
      <c r="X75" s="84">
        <v>0</v>
      </c>
      <c r="Y75" s="84">
        <v>0.5</v>
      </c>
      <c r="Z75" s="84">
        <v>0.40600000000000003</v>
      </c>
      <c r="AA75" s="84">
        <v>0.33610000000000001</v>
      </c>
      <c r="AB75" s="83">
        <v>0.41670000000000001</v>
      </c>
      <c r="AC75" s="85" t="s">
        <v>222</v>
      </c>
      <c r="AD75" s="85" t="s">
        <v>222</v>
      </c>
      <c r="AE75" s="85" t="s">
        <v>222</v>
      </c>
      <c r="AF75" s="85" t="s">
        <v>222</v>
      </c>
      <c r="AG75" s="84">
        <v>0.38200000000000001</v>
      </c>
      <c r="AH75" s="16" t="str">
        <f>IF(ISERROR(_xlfn.XLOOKUP($D75,#REF!,#REF!)), "", _xlfn.XLOOKUP($D75,#REF!,#REF!))</f>
        <v/>
      </c>
      <c r="AI75" s="16" t="str">
        <f>IF(ISERROR(_xlfn.XLOOKUP($D75,#REF!,#REF!)), "", _xlfn.XLOOKUP($D75,#REF!,#REF!))</f>
        <v/>
      </c>
      <c r="AJ75" s="16" t="str">
        <f>IF(ISERROR(_xlfn.XLOOKUP($D75,#REF!,#REF!)), "", _xlfn.XLOOKUP($D75,#REF!,#REF!))</f>
        <v/>
      </c>
      <c r="AK75" s="53" t="str">
        <f>IF(ISERROR(_xlfn.XLOOKUP($D75,#REF!,#REF!)), "", _xlfn.XLOOKUP($D75,#REF!,#REF!))</f>
        <v/>
      </c>
    </row>
    <row r="76" spans="2:37" x14ac:dyDescent="0.2">
      <c r="B76" s="42" t="s">
        <v>203</v>
      </c>
      <c r="C76" t="s">
        <v>79</v>
      </c>
      <c r="D76" t="s">
        <v>80</v>
      </c>
      <c r="F76" t="s">
        <v>274</v>
      </c>
      <c r="G76" s="82" t="s">
        <v>222</v>
      </c>
      <c r="H76" s="51">
        <v>0.1702127659574468</v>
      </c>
      <c r="I76" s="51">
        <v>0.22916666666666699</v>
      </c>
      <c r="J76" s="51">
        <v>0.30769230769230771</v>
      </c>
      <c r="K76" s="51">
        <v>0.30734966592427615</v>
      </c>
      <c r="L76" s="51">
        <v>0.35483870967741937</v>
      </c>
      <c r="M76" s="83">
        <v>0.41706161137440756</v>
      </c>
      <c r="N76" s="84" t="s">
        <v>222</v>
      </c>
      <c r="O76" s="84" t="s">
        <v>222</v>
      </c>
      <c r="P76" s="84" t="s">
        <v>222</v>
      </c>
      <c r="Q76" s="84" t="s">
        <v>222</v>
      </c>
      <c r="R76" s="83">
        <v>0.39082969432314413</v>
      </c>
      <c r="S76" s="84" t="s">
        <v>222</v>
      </c>
      <c r="T76" s="84" t="s">
        <v>222</v>
      </c>
      <c r="U76" s="84" t="s">
        <v>222</v>
      </c>
      <c r="V76" s="84" t="s">
        <v>222</v>
      </c>
      <c r="W76" s="83">
        <v>0.48780000000000001</v>
      </c>
      <c r="X76" s="84">
        <v>0</v>
      </c>
      <c r="Y76" s="84">
        <v>0</v>
      </c>
      <c r="Z76" s="84">
        <v>0</v>
      </c>
      <c r="AA76" s="84">
        <v>0.28570000000000001</v>
      </c>
      <c r="AB76" s="83">
        <v>0.377</v>
      </c>
      <c r="AC76" s="85" t="s">
        <v>222</v>
      </c>
      <c r="AD76" s="85" t="s">
        <v>222</v>
      </c>
      <c r="AE76" s="85" t="s">
        <v>222</v>
      </c>
      <c r="AF76" s="85" t="s">
        <v>222</v>
      </c>
      <c r="AG76" s="84">
        <v>0.3846</v>
      </c>
      <c r="AH76" s="16" t="str">
        <f>IF(ISERROR(_xlfn.XLOOKUP($D76,#REF!,#REF!)), "", _xlfn.XLOOKUP($D76,#REF!,#REF!))</f>
        <v/>
      </c>
      <c r="AI76" s="16" t="str">
        <f>IF(ISERROR(_xlfn.XLOOKUP($D76,#REF!,#REF!)), "", _xlfn.XLOOKUP($D76,#REF!,#REF!))</f>
        <v/>
      </c>
      <c r="AJ76" s="16" t="str">
        <f>IF(ISERROR(_xlfn.XLOOKUP($D76,#REF!,#REF!)), "", _xlfn.XLOOKUP($D76,#REF!,#REF!))</f>
        <v/>
      </c>
      <c r="AK76" s="53" t="str">
        <f>IF(ISERROR(_xlfn.XLOOKUP($D76,#REF!,#REF!)), "", _xlfn.XLOOKUP($D76,#REF!,#REF!))</f>
        <v/>
      </c>
    </row>
    <row r="77" spans="2:37" x14ac:dyDescent="0.2">
      <c r="B77" s="42" t="s">
        <v>204</v>
      </c>
      <c r="C77" t="s">
        <v>47</v>
      </c>
      <c r="D77" t="s">
        <v>48</v>
      </c>
      <c r="F77" t="s">
        <v>277</v>
      </c>
      <c r="G77" s="82">
        <v>0.34620000000000001</v>
      </c>
      <c r="H77" s="51">
        <v>0.375</v>
      </c>
      <c r="I77" s="51">
        <v>0.3783783783783784</v>
      </c>
      <c r="J77" s="51">
        <v>0.43548387096774194</v>
      </c>
      <c r="K77" s="51">
        <v>0.50617283950617287</v>
      </c>
      <c r="L77" s="51">
        <v>0.39735099337748297</v>
      </c>
      <c r="M77" s="83">
        <v>0.33589999999999998</v>
      </c>
      <c r="N77" s="84" t="s">
        <v>222</v>
      </c>
      <c r="O77" s="84" t="s">
        <v>222</v>
      </c>
      <c r="P77" s="84" t="s">
        <v>222</v>
      </c>
      <c r="Q77" s="84" t="s">
        <v>222</v>
      </c>
      <c r="R77" s="83">
        <v>0.38235294117647056</v>
      </c>
      <c r="S77" s="84" t="s">
        <v>222</v>
      </c>
      <c r="T77" s="84" t="s">
        <v>222</v>
      </c>
      <c r="U77" s="84" t="s">
        <v>222</v>
      </c>
      <c r="V77" s="84" t="s">
        <v>222</v>
      </c>
      <c r="W77" s="83">
        <v>0.29545454545454547</v>
      </c>
      <c r="X77" s="84" t="s">
        <v>222</v>
      </c>
      <c r="Y77" s="84" t="s">
        <v>222</v>
      </c>
      <c r="Z77" s="84" t="s">
        <v>222</v>
      </c>
      <c r="AA77" s="84" t="s">
        <v>222</v>
      </c>
      <c r="AB77" s="83">
        <v>0.20833333333333334</v>
      </c>
      <c r="AC77" s="85" t="s">
        <v>222</v>
      </c>
      <c r="AD77" s="85" t="s">
        <v>222</v>
      </c>
      <c r="AE77" s="85" t="s">
        <v>222</v>
      </c>
      <c r="AF77" s="85" t="s">
        <v>222</v>
      </c>
      <c r="AG77" s="84">
        <v>0.38805970149253732</v>
      </c>
      <c r="AH77" s="16" t="str">
        <f>IF(ISERROR(_xlfn.XLOOKUP($D77,#REF!,#REF!)), "", _xlfn.XLOOKUP($D77,#REF!,#REF!))</f>
        <v/>
      </c>
      <c r="AI77" s="16" t="str">
        <f>IF(ISERROR(_xlfn.XLOOKUP($D77,#REF!,#REF!)), "", _xlfn.XLOOKUP($D77,#REF!,#REF!))</f>
        <v/>
      </c>
      <c r="AJ77" s="16" t="str">
        <f>IF(ISERROR(_xlfn.XLOOKUP($D77,#REF!,#REF!)), "", _xlfn.XLOOKUP($D77,#REF!,#REF!))</f>
        <v/>
      </c>
      <c r="AK77" s="53" t="str">
        <f>IF(ISERROR(_xlfn.XLOOKUP($D77,#REF!,#REF!)), "", _xlfn.XLOOKUP($D77,#REF!,#REF!))</f>
        <v/>
      </c>
    </row>
    <row r="78" spans="2:37" x14ac:dyDescent="0.2">
      <c r="B78" s="46" t="s">
        <v>175</v>
      </c>
      <c r="C78" t="s">
        <v>43</v>
      </c>
      <c r="D78" t="s">
        <v>44</v>
      </c>
      <c r="F78" t="s">
        <v>277</v>
      </c>
      <c r="G78" s="82">
        <v>0.32429999999999998</v>
      </c>
      <c r="H78" s="51">
        <v>0.32519999999999999</v>
      </c>
      <c r="I78" s="51">
        <v>0.28493150684931506</v>
      </c>
      <c r="J78" s="51">
        <v>0.37272727272727274</v>
      </c>
      <c r="K78" s="51">
        <v>0.40958605664488018</v>
      </c>
      <c r="L78" s="51">
        <v>0.35668789808917201</v>
      </c>
      <c r="M78" s="83">
        <v>0.38850000000000001</v>
      </c>
      <c r="N78" s="84" t="s">
        <v>222</v>
      </c>
      <c r="O78" s="84" t="s">
        <v>222</v>
      </c>
      <c r="P78" s="84" t="s">
        <v>222</v>
      </c>
      <c r="Q78" s="84" t="s">
        <v>222</v>
      </c>
      <c r="R78" s="83">
        <v>0.27906976744186046</v>
      </c>
      <c r="S78" s="84" t="s">
        <v>222</v>
      </c>
      <c r="T78" s="84" t="s">
        <v>222</v>
      </c>
      <c r="U78" s="84" t="s">
        <v>222</v>
      </c>
      <c r="V78" s="84" t="s">
        <v>222</v>
      </c>
      <c r="W78" s="83">
        <v>0.33170731707317075</v>
      </c>
      <c r="X78" s="84" t="s">
        <v>222</v>
      </c>
      <c r="Y78" s="84" t="s">
        <v>222</v>
      </c>
      <c r="Z78" s="84" t="s">
        <v>222</v>
      </c>
      <c r="AA78" s="84" t="s">
        <v>222</v>
      </c>
      <c r="AB78" s="83">
        <v>0.18796992481203006</v>
      </c>
      <c r="AC78" s="85" t="s">
        <v>222</v>
      </c>
      <c r="AD78" s="85" t="s">
        <v>222</v>
      </c>
      <c r="AE78" s="85" t="s">
        <v>222</v>
      </c>
      <c r="AF78" s="85" t="s">
        <v>222</v>
      </c>
      <c r="AG78" s="84">
        <v>0.38867924528301889</v>
      </c>
      <c r="AH78" s="16" t="str">
        <f>IF(ISERROR(_xlfn.XLOOKUP($D78,#REF!,#REF!)), "", _xlfn.XLOOKUP($D78,#REF!,#REF!))</f>
        <v/>
      </c>
      <c r="AI78" s="16" t="str">
        <f>IF(ISERROR(_xlfn.XLOOKUP($D78,#REF!,#REF!)), "", _xlfn.XLOOKUP($D78,#REF!,#REF!))</f>
        <v/>
      </c>
      <c r="AJ78" s="16" t="str">
        <f>IF(ISERROR(_xlfn.XLOOKUP($D78,#REF!,#REF!)), "", _xlfn.XLOOKUP($D78,#REF!,#REF!))</f>
        <v/>
      </c>
      <c r="AK78" s="53" t="str">
        <f>IF(ISERROR(_xlfn.XLOOKUP($D78,#REF!,#REF!)), "", _xlfn.XLOOKUP($D78,#REF!,#REF!))</f>
        <v/>
      </c>
    </row>
    <row r="79" spans="2:37" x14ac:dyDescent="0.2">
      <c r="B79" s="42" t="s">
        <v>149</v>
      </c>
      <c r="C79" t="s">
        <v>435</v>
      </c>
      <c r="D79" t="s">
        <v>15</v>
      </c>
      <c r="F79" t="s">
        <v>278</v>
      </c>
      <c r="G79" s="82">
        <v>0.2732</v>
      </c>
      <c r="H79" s="51" t="s">
        <v>222</v>
      </c>
      <c r="I79" s="51">
        <v>0.44623655913978494</v>
      </c>
      <c r="J79" s="51">
        <v>0.40891321344800624</v>
      </c>
      <c r="K79" s="51">
        <v>0.42321755027422303</v>
      </c>
      <c r="L79" s="51">
        <v>0.46309192200557098</v>
      </c>
      <c r="M79" s="83">
        <v>0.48649999999999999</v>
      </c>
      <c r="N79" s="84" t="s">
        <v>222</v>
      </c>
      <c r="O79" s="84" t="s">
        <v>222</v>
      </c>
      <c r="P79" s="84" t="s">
        <v>222</v>
      </c>
      <c r="Q79" s="84" t="s">
        <v>222</v>
      </c>
      <c r="R79" s="83">
        <v>0.41002949852507375</v>
      </c>
      <c r="S79" s="84" t="s">
        <v>222</v>
      </c>
      <c r="T79" s="84" t="s">
        <v>222</v>
      </c>
      <c r="U79" s="84" t="s">
        <v>222</v>
      </c>
      <c r="V79" s="84" t="s">
        <v>222</v>
      </c>
      <c r="W79" s="83">
        <v>0.38938053097345132</v>
      </c>
      <c r="X79" s="84" t="s">
        <v>222</v>
      </c>
      <c r="Y79" s="84" t="s">
        <v>222</v>
      </c>
      <c r="Z79" s="84" t="s">
        <v>222</v>
      </c>
      <c r="AA79" s="84" t="s">
        <v>222</v>
      </c>
      <c r="AB79" s="83">
        <v>0.29384965831435078</v>
      </c>
      <c r="AC79" s="85" t="s">
        <v>222</v>
      </c>
      <c r="AD79" s="85" t="s">
        <v>222</v>
      </c>
      <c r="AE79" s="85" t="s">
        <v>222</v>
      </c>
      <c r="AF79" s="85" t="s">
        <v>222</v>
      </c>
      <c r="AG79" s="84">
        <v>0.39065420560747666</v>
      </c>
      <c r="AH79" s="16" t="str">
        <f>IF(ISERROR(_xlfn.XLOOKUP($D79,#REF!,#REF!)), "", _xlfn.XLOOKUP($D79,#REF!,#REF!))</f>
        <v/>
      </c>
      <c r="AI79" s="16" t="str">
        <f>IF(ISERROR(_xlfn.XLOOKUP($D79,#REF!,#REF!)), "", _xlfn.XLOOKUP($D79,#REF!,#REF!))</f>
        <v/>
      </c>
      <c r="AJ79" s="16" t="str">
        <f>IF(ISERROR(_xlfn.XLOOKUP($D79,#REF!,#REF!)), "", _xlfn.XLOOKUP($D79,#REF!,#REF!))</f>
        <v/>
      </c>
      <c r="AK79" s="53" t="str">
        <f>IF(ISERROR(_xlfn.XLOOKUP($D79,#REF!,#REF!)), "", _xlfn.XLOOKUP($D79,#REF!,#REF!))</f>
        <v/>
      </c>
    </row>
    <row r="80" spans="2:37" x14ac:dyDescent="0.2">
      <c r="B80" s="42" t="s">
        <v>308</v>
      </c>
      <c r="C80" t="s">
        <v>445</v>
      </c>
      <c r="D80" t="s">
        <v>109</v>
      </c>
      <c r="F80" t="s">
        <v>308</v>
      </c>
      <c r="G80" s="82">
        <v>0.51939291736930859</v>
      </c>
      <c r="H80" s="51" t="s">
        <v>222</v>
      </c>
      <c r="I80" s="51">
        <v>0.43738317757009348</v>
      </c>
      <c r="J80" s="51">
        <v>0.4619460500963391</v>
      </c>
      <c r="K80" s="51">
        <v>0.45943097997892518</v>
      </c>
      <c r="L80" s="51">
        <v>0.51054590570719605</v>
      </c>
      <c r="M80" s="83">
        <v>0.45054095826893353</v>
      </c>
      <c r="N80" s="84" t="s">
        <v>222</v>
      </c>
      <c r="O80" s="84" t="s">
        <v>222</v>
      </c>
      <c r="P80" s="84" t="s">
        <v>222</v>
      </c>
      <c r="Q80" s="84" t="s">
        <v>222</v>
      </c>
      <c r="R80" s="83">
        <v>0.42310321257689681</v>
      </c>
      <c r="S80" s="84" t="s">
        <v>222</v>
      </c>
      <c r="T80" s="84" t="s">
        <v>222</v>
      </c>
      <c r="U80" s="84" t="s">
        <v>222</v>
      </c>
      <c r="V80" s="84" t="s">
        <v>222</v>
      </c>
      <c r="W80" s="83">
        <v>0.45277777777777778</v>
      </c>
      <c r="X80" s="84" t="s">
        <v>222</v>
      </c>
      <c r="Y80" s="84" t="s">
        <v>222</v>
      </c>
      <c r="Z80" s="84" t="s">
        <v>222</v>
      </c>
      <c r="AA80" s="84" t="s">
        <v>222</v>
      </c>
      <c r="AB80" s="83">
        <v>0.46175637393767704</v>
      </c>
      <c r="AC80" s="85" t="s">
        <v>222</v>
      </c>
      <c r="AD80" s="85" t="s">
        <v>222</v>
      </c>
      <c r="AE80" s="85" t="s">
        <v>222</v>
      </c>
      <c r="AF80" s="85" t="s">
        <v>222</v>
      </c>
      <c r="AG80" s="84">
        <v>0.39780219780219778</v>
      </c>
      <c r="AH80" s="16" t="str">
        <f>IF(ISERROR(_xlfn.XLOOKUP($D80,#REF!,#REF!)), "", _xlfn.XLOOKUP($D80,#REF!,#REF!))</f>
        <v/>
      </c>
      <c r="AI80" s="16" t="str">
        <f>IF(ISERROR(_xlfn.XLOOKUP($D80,#REF!,#REF!)), "", _xlfn.XLOOKUP($D80,#REF!,#REF!))</f>
        <v/>
      </c>
      <c r="AJ80" s="16" t="str">
        <f>IF(ISERROR(_xlfn.XLOOKUP($D80,#REF!,#REF!)), "", _xlfn.XLOOKUP($D80,#REF!,#REF!))</f>
        <v/>
      </c>
      <c r="AK80" s="53" t="str">
        <f>IF(ISERROR(_xlfn.XLOOKUP($D80,#REF!,#REF!)), "", _xlfn.XLOOKUP($D80,#REF!,#REF!))</f>
        <v/>
      </c>
    </row>
    <row r="81" spans="2:37" x14ac:dyDescent="0.2">
      <c r="B81" s="42" t="s">
        <v>185</v>
      </c>
      <c r="C81" t="s">
        <v>54</v>
      </c>
      <c r="D81" t="s">
        <v>55</v>
      </c>
      <c r="F81" t="s">
        <v>274</v>
      </c>
      <c r="G81" s="82">
        <v>0.2949</v>
      </c>
      <c r="H81" s="51">
        <v>0.24172185430463577</v>
      </c>
      <c r="I81" s="51">
        <v>0.2356902356902357</v>
      </c>
      <c r="J81" s="51">
        <v>0.38297872340425532</v>
      </c>
      <c r="K81" s="51">
        <v>0.37174721189591076</v>
      </c>
      <c r="L81" s="51">
        <v>0.33720930232558138</v>
      </c>
      <c r="M81" s="83">
        <v>0.31879194630872482</v>
      </c>
      <c r="N81" s="84" t="s">
        <v>222</v>
      </c>
      <c r="O81" s="84" t="s">
        <v>222</v>
      </c>
      <c r="P81" s="84" t="s">
        <v>222</v>
      </c>
      <c r="Q81" s="84" t="s">
        <v>222</v>
      </c>
      <c r="R81" s="83">
        <v>0.24932249322493225</v>
      </c>
      <c r="S81" s="84" t="s">
        <v>222</v>
      </c>
      <c r="T81" s="84" t="s">
        <v>222</v>
      </c>
      <c r="U81" s="84" t="s">
        <v>222</v>
      </c>
      <c r="V81" s="84" t="s">
        <v>222</v>
      </c>
      <c r="W81" s="83">
        <v>0.39129999999999998</v>
      </c>
      <c r="X81" s="84" t="s">
        <v>222</v>
      </c>
      <c r="Y81" s="84" t="s">
        <v>222</v>
      </c>
      <c r="Z81" s="84" t="s">
        <v>222</v>
      </c>
      <c r="AA81" s="84" t="s">
        <v>222</v>
      </c>
      <c r="AB81" s="83">
        <v>0.40400000000000003</v>
      </c>
      <c r="AC81" s="85" t="s">
        <v>222</v>
      </c>
      <c r="AD81" s="85" t="s">
        <v>222</v>
      </c>
      <c r="AE81" s="85" t="s">
        <v>222</v>
      </c>
      <c r="AF81" s="85" t="s">
        <v>222</v>
      </c>
      <c r="AG81" s="84">
        <v>0.41</v>
      </c>
      <c r="AH81" s="16" t="str">
        <f>IF(ISERROR(_xlfn.XLOOKUP($D81,#REF!,#REF!)), "", _xlfn.XLOOKUP($D81,#REF!,#REF!))</f>
        <v/>
      </c>
      <c r="AI81" s="16" t="str">
        <f>IF(ISERROR(_xlfn.XLOOKUP($D81,#REF!,#REF!)), "", _xlfn.XLOOKUP($D81,#REF!,#REF!))</f>
        <v/>
      </c>
      <c r="AJ81" s="16" t="str">
        <f>IF(ISERROR(_xlfn.XLOOKUP($D81,#REF!,#REF!)), "", _xlfn.XLOOKUP($D81,#REF!,#REF!))</f>
        <v/>
      </c>
      <c r="AK81" s="53" t="str">
        <f>IF(ISERROR(_xlfn.XLOOKUP($D81,#REF!,#REF!)), "", _xlfn.XLOOKUP($D81,#REF!,#REF!))</f>
        <v/>
      </c>
    </row>
    <row r="82" spans="2:37" x14ac:dyDescent="0.2">
      <c r="B82" s="42" t="s">
        <v>111</v>
      </c>
      <c r="C82" t="s">
        <v>235</v>
      </c>
      <c r="D82" t="s">
        <v>112</v>
      </c>
      <c r="F82" t="s">
        <v>274</v>
      </c>
      <c r="G82" s="82" t="s">
        <v>222</v>
      </c>
      <c r="H82" s="51" t="s">
        <v>222</v>
      </c>
      <c r="I82" s="51">
        <v>0</v>
      </c>
      <c r="J82" s="51">
        <v>6.6666666666666666E-2</v>
      </c>
      <c r="K82" s="51">
        <v>0.12</v>
      </c>
      <c r="L82" s="51">
        <v>0.24242424242424243</v>
      </c>
      <c r="M82" s="83">
        <v>0.18032786885245902</v>
      </c>
      <c r="N82" s="84" t="s">
        <v>222</v>
      </c>
      <c r="O82" s="84" t="s">
        <v>222</v>
      </c>
      <c r="P82" s="84" t="s">
        <v>222</v>
      </c>
      <c r="Q82" s="84" t="s">
        <v>222</v>
      </c>
      <c r="R82" s="83">
        <v>0.40490797546012269</v>
      </c>
      <c r="S82" s="84" t="s">
        <v>222</v>
      </c>
      <c r="T82" s="84" t="s">
        <v>222</v>
      </c>
      <c r="U82" s="84" t="s">
        <v>222</v>
      </c>
      <c r="V82" s="84" t="s">
        <v>222</v>
      </c>
      <c r="W82" s="83">
        <v>0.3659</v>
      </c>
      <c r="X82" s="84">
        <v>0</v>
      </c>
      <c r="Y82" s="84">
        <v>0</v>
      </c>
      <c r="Z82" s="84">
        <v>0</v>
      </c>
      <c r="AA82" s="84">
        <v>0.1875</v>
      </c>
      <c r="AB82" s="83">
        <v>0.34689999999999999</v>
      </c>
      <c r="AC82" s="85" t="s">
        <v>222</v>
      </c>
      <c r="AD82" s="85" t="s">
        <v>222</v>
      </c>
      <c r="AE82" s="85" t="s">
        <v>222</v>
      </c>
      <c r="AF82" s="85" t="s">
        <v>222</v>
      </c>
      <c r="AG82" s="84">
        <v>0.4133</v>
      </c>
      <c r="AH82" s="16" t="str">
        <f>IF(ISERROR(_xlfn.XLOOKUP($D82,#REF!,#REF!)), "", _xlfn.XLOOKUP($D82,#REF!,#REF!))</f>
        <v/>
      </c>
      <c r="AI82" s="16" t="str">
        <f>IF(ISERROR(_xlfn.XLOOKUP($D82,#REF!,#REF!)), "", _xlfn.XLOOKUP($D82,#REF!,#REF!))</f>
        <v/>
      </c>
      <c r="AJ82" s="16" t="str">
        <f>IF(ISERROR(_xlfn.XLOOKUP($D82,#REF!,#REF!)), "", _xlfn.XLOOKUP($D82,#REF!,#REF!))</f>
        <v/>
      </c>
      <c r="AK82" s="53" t="str">
        <f>IF(ISERROR(_xlfn.XLOOKUP($D82,#REF!,#REF!)), "", _xlfn.XLOOKUP($D82,#REF!,#REF!))</f>
        <v/>
      </c>
    </row>
    <row r="83" spans="2:37" x14ac:dyDescent="0.2">
      <c r="B83" s="42" t="s">
        <v>198</v>
      </c>
      <c r="C83" t="s">
        <v>121</v>
      </c>
      <c r="D83" t="s">
        <v>121</v>
      </c>
      <c r="F83" t="s">
        <v>280</v>
      </c>
      <c r="G83" s="82">
        <v>0.50877192982456143</v>
      </c>
      <c r="H83" s="51">
        <v>0.42134831460674155</v>
      </c>
      <c r="I83" s="51">
        <v>0.49122807017543857</v>
      </c>
      <c r="J83" s="51">
        <v>0.59829059829059827</v>
      </c>
      <c r="K83" s="51">
        <v>0.5</v>
      </c>
      <c r="L83" s="51">
        <v>0.39361702127659598</v>
      </c>
      <c r="M83" s="83">
        <v>0.50455927051671734</v>
      </c>
      <c r="N83" s="84">
        <v>0.34615384615384615</v>
      </c>
      <c r="O83" s="84">
        <v>0.31578947368421051</v>
      </c>
      <c r="P83" s="84">
        <v>0.58590308370044053</v>
      </c>
      <c r="Q83" s="84" t="s">
        <v>222</v>
      </c>
      <c r="R83" s="83">
        <v>0.55069124423963134</v>
      </c>
      <c r="S83" s="84">
        <v>0.64583333333333337</v>
      </c>
      <c r="T83" s="84">
        <v>0.40196078431372551</v>
      </c>
      <c r="U83" s="84">
        <v>0.5880281690140845</v>
      </c>
      <c r="V83" s="84" t="s">
        <v>222</v>
      </c>
      <c r="W83" s="83">
        <v>0.4375</v>
      </c>
      <c r="X83" s="84">
        <v>0.54545454545454541</v>
      </c>
      <c r="Y83" s="84">
        <v>0.47619047619047616</v>
      </c>
      <c r="Z83" s="84">
        <v>0.40517241379310343</v>
      </c>
      <c r="AA83" s="84">
        <v>1</v>
      </c>
      <c r="AB83" s="83">
        <v>0.39464882943143814</v>
      </c>
      <c r="AC83" s="85" t="s">
        <v>222</v>
      </c>
      <c r="AD83" s="85" t="s">
        <v>222</v>
      </c>
      <c r="AE83" s="85" t="s">
        <v>222</v>
      </c>
      <c r="AF83" s="85" t="s">
        <v>222</v>
      </c>
      <c r="AG83" s="84">
        <v>0.41696113074204949</v>
      </c>
      <c r="AH83" s="16" t="str">
        <f>IF(ISERROR(_xlfn.XLOOKUP($D83,#REF!,#REF!)), "", _xlfn.XLOOKUP($D83,#REF!,#REF!))</f>
        <v/>
      </c>
      <c r="AI83" s="16" t="str">
        <f>IF(ISERROR(_xlfn.XLOOKUP($D83,#REF!,#REF!)), "", _xlfn.XLOOKUP($D83,#REF!,#REF!))</f>
        <v/>
      </c>
      <c r="AJ83" s="16" t="str">
        <f>IF(ISERROR(_xlfn.XLOOKUP($D83,#REF!,#REF!)), "", _xlfn.XLOOKUP($D83,#REF!,#REF!))</f>
        <v/>
      </c>
      <c r="AK83" s="53" t="str">
        <f>IF(ISERROR(_xlfn.XLOOKUP($D83,#REF!,#REF!)), "", _xlfn.XLOOKUP($D83,#REF!,#REF!))</f>
        <v/>
      </c>
    </row>
    <row r="84" spans="2:37" x14ac:dyDescent="0.2">
      <c r="B84" s="42" t="s">
        <v>209</v>
      </c>
      <c r="C84" t="s">
        <v>244</v>
      </c>
      <c r="D84" t="s">
        <v>91</v>
      </c>
      <c r="F84" t="s">
        <v>274</v>
      </c>
      <c r="G84" s="82">
        <v>0.271186441</v>
      </c>
      <c r="H84" s="51">
        <v>0.30573248407643311</v>
      </c>
      <c r="I84" s="51">
        <v>0.54981549815498199</v>
      </c>
      <c r="J84" s="51">
        <v>0.45783132530120479</v>
      </c>
      <c r="K84" s="51">
        <v>0.46394984326018807</v>
      </c>
      <c r="L84" s="51">
        <v>0.42368421052631577</v>
      </c>
      <c r="M84" s="83">
        <v>0.41666666666666669</v>
      </c>
      <c r="N84" s="84" t="s">
        <v>222</v>
      </c>
      <c r="O84" s="84" t="s">
        <v>222</v>
      </c>
      <c r="P84" s="84" t="s">
        <v>222</v>
      </c>
      <c r="Q84" s="84" t="s">
        <v>222</v>
      </c>
      <c r="R84" s="83">
        <v>0.53173241852487141</v>
      </c>
      <c r="S84" s="84" t="s">
        <v>222</v>
      </c>
      <c r="T84" s="84" t="s">
        <v>222</v>
      </c>
      <c r="U84" s="84" t="s">
        <v>222</v>
      </c>
      <c r="V84" s="84" t="s">
        <v>222</v>
      </c>
      <c r="W84" s="83">
        <v>0.37609999999999999</v>
      </c>
      <c r="X84" s="84">
        <v>0</v>
      </c>
      <c r="Y84" s="84">
        <v>0</v>
      </c>
      <c r="Z84" s="84">
        <v>0</v>
      </c>
      <c r="AA84" s="84">
        <v>0.21049999999999999</v>
      </c>
      <c r="AB84" s="83">
        <v>0.44390000000000002</v>
      </c>
      <c r="AC84" s="85" t="s">
        <v>222</v>
      </c>
      <c r="AD84" s="85" t="s">
        <v>222</v>
      </c>
      <c r="AE84" s="85" t="s">
        <v>222</v>
      </c>
      <c r="AF84" s="85" t="s">
        <v>222</v>
      </c>
      <c r="AG84" s="84">
        <v>0.4229</v>
      </c>
      <c r="AH84" s="16" t="str">
        <f>IF(ISERROR(_xlfn.XLOOKUP($D84,#REF!,#REF!)), "", _xlfn.XLOOKUP($D84,#REF!,#REF!))</f>
        <v/>
      </c>
      <c r="AI84" s="16" t="str">
        <f>IF(ISERROR(_xlfn.XLOOKUP($D84,#REF!,#REF!)), "", _xlfn.XLOOKUP($D84,#REF!,#REF!))</f>
        <v/>
      </c>
      <c r="AJ84" s="16" t="str">
        <f>IF(ISERROR(_xlfn.XLOOKUP($D84,#REF!,#REF!)), "", _xlfn.XLOOKUP($D84,#REF!,#REF!))</f>
        <v/>
      </c>
      <c r="AK84" s="53" t="str">
        <f>IF(ISERROR(_xlfn.XLOOKUP($D84,#REF!,#REF!)), "", _xlfn.XLOOKUP($D84,#REF!,#REF!))</f>
        <v/>
      </c>
    </row>
    <row r="85" spans="2:37" x14ac:dyDescent="0.2">
      <c r="B85" s="42" t="s">
        <v>306</v>
      </c>
      <c r="C85" t="s">
        <v>432</v>
      </c>
      <c r="D85" t="s">
        <v>128</v>
      </c>
      <c r="F85" t="s">
        <v>274</v>
      </c>
      <c r="G85" s="82">
        <v>0.28999999999999998</v>
      </c>
      <c r="H85" s="51">
        <v>0.2626953638899121</v>
      </c>
      <c r="I85" s="51">
        <v>0.32915717539863298</v>
      </c>
      <c r="J85" s="51">
        <v>0.36275460717749758</v>
      </c>
      <c r="K85" s="51">
        <v>0.31364690993461297</v>
      </c>
      <c r="L85" s="51">
        <v>0.36754507628294036</v>
      </c>
      <c r="M85" s="83">
        <v>0.35605559232296491</v>
      </c>
      <c r="N85" s="84" t="s">
        <v>222</v>
      </c>
      <c r="O85" s="84" t="s">
        <v>222</v>
      </c>
      <c r="P85" s="84" t="s">
        <v>222</v>
      </c>
      <c r="Q85" s="84" t="s">
        <v>222</v>
      </c>
      <c r="R85" s="83">
        <v>0.38736492103075643</v>
      </c>
      <c r="S85" s="84" t="s">
        <v>222</v>
      </c>
      <c r="T85" s="84" t="s">
        <v>222</v>
      </c>
      <c r="U85" s="84" t="s">
        <v>222</v>
      </c>
      <c r="V85" s="84" t="s">
        <v>222</v>
      </c>
      <c r="W85" s="83">
        <v>0.41120000000000001</v>
      </c>
      <c r="X85" s="84">
        <v>1</v>
      </c>
      <c r="Y85" s="84">
        <v>0</v>
      </c>
      <c r="Z85" s="84">
        <v>0.46539999999999998</v>
      </c>
      <c r="AA85" s="84">
        <v>0.22989999999999999</v>
      </c>
      <c r="AB85" s="83">
        <v>0.42930000000000001</v>
      </c>
      <c r="AC85" s="85" t="s">
        <v>222</v>
      </c>
      <c r="AD85" s="85" t="s">
        <v>222</v>
      </c>
      <c r="AE85" s="85" t="s">
        <v>222</v>
      </c>
      <c r="AF85" s="85" t="s">
        <v>222</v>
      </c>
      <c r="AG85" s="84">
        <v>0.4335</v>
      </c>
      <c r="AH85" s="16" t="str">
        <f>IF(ISERROR(_xlfn.XLOOKUP($D85,#REF!,#REF!)), "", _xlfn.XLOOKUP($D85,#REF!,#REF!))</f>
        <v/>
      </c>
      <c r="AI85" s="16" t="str">
        <f>IF(ISERROR(_xlfn.XLOOKUP($D85,#REF!,#REF!)), "", _xlfn.XLOOKUP($D85,#REF!,#REF!))</f>
        <v/>
      </c>
      <c r="AJ85" s="16" t="str">
        <f>IF(ISERROR(_xlfn.XLOOKUP($D85,#REF!,#REF!)), "", _xlfn.XLOOKUP($D85,#REF!,#REF!))</f>
        <v/>
      </c>
      <c r="AK85" s="53" t="str">
        <f>IF(ISERROR(_xlfn.XLOOKUP($D85,#REF!,#REF!)), "", _xlfn.XLOOKUP($D85,#REF!,#REF!))</f>
        <v/>
      </c>
    </row>
    <row r="86" spans="2:37" x14ac:dyDescent="0.2">
      <c r="B86" s="42" t="s">
        <v>86</v>
      </c>
      <c r="C86" t="s">
        <v>398</v>
      </c>
      <c r="D86" t="s">
        <v>87</v>
      </c>
      <c r="F86" t="s">
        <v>151</v>
      </c>
      <c r="G86" s="82">
        <v>0.28571428599999998</v>
      </c>
      <c r="H86" s="51" t="s">
        <v>222</v>
      </c>
      <c r="I86" s="51">
        <v>0.3888888888888889</v>
      </c>
      <c r="J86" s="51">
        <v>0.44680851063829785</v>
      </c>
      <c r="K86" s="51">
        <v>0.63366336633663367</v>
      </c>
      <c r="L86" s="51">
        <v>0.50476190476190497</v>
      </c>
      <c r="M86" s="83">
        <v>0.47674418604651164</v>
      </c>
      <c r="N86" s="84">
        <v>0.33333333333333331</v>
      </c>
      <c r="O86" s="84">
        <v>0.5</v>
      </c>
      <c r="P86" s="84">
        <v>0.6</v>
      </c>
      <c r="Q86" s="84">
        <v>0.4</v>
      </c>
      <c r="R86" s="83">
        <v>0.47297297297297297</v>
      </c>
      <c r="S86" s="84">
        <v>0.4375</v>
      </c>
      <c r="T86" s="84">
        <v>0.52631578947368418</v>
      </c>
      <c r="U86" s="84">
        <v>0.4375</v>
      </c>
      <c r="V86" s="84">
        <v>0.25</v>
      </c>
      <c r="W86" s="83">
        <v>0.2558139534883721</v>
      </c>
      <c r="X86" s="84">
        <v>0.25</v>
      </c>
      <c r="Y86" s="84">
        <v>0.25641025641025639</v>
      </c>
      <c r="Z86" s="84">
        <v>0.23809523809523808</v>
      </c>
      <c r="AA86" s="84">
        <v>0.2857142857142857</v>
      </c>
      <c r="AB86" s="83">
        <v>0.55384615384615388</v>
      </c>
      <c r="AC86" s="85">
        <v>0.9</v>
      </c>
      <c r="AD86" s="85">
        <v>0.47058823529411764</v>
      </c>
      <c r="AE86" s="85">
        <v>0.5</v>
      </c>
      <c r="AF86" s="85">
        <v>0.55555555555555558</v>
      </c>
      <c r="AG86" s="84">
        <v>0.43939393939393939</v>
      </c>
      <c r="AH86" s="16" t="str">
        <f>IF(ISERROR(_xlfn.XLOOKUP($D86,#REF!,#REF!)), "", _xlfn.XLOOKUP($D86,#REF!,#REF!))</f>
        <v/>
      </c>
      <c r="AI86" s="16" t="str">
        <f>IF(ISERROR(_xlfn.XLOOKUP($D86,#REF!,#REF!)), "", _xlfn.XLOOKUP($D86,#REF!,#REF!))</f>
        <v/>
      </c>
      <c r="AJ86" s="16" t="str">
        <f>IF(ISERROR(_xlfn.XLOOKUP($D86,#REF!,#REF!)), "", _xlfn.XLOOKUP($D86,#REF!,#REF!))</f>
        <v/>
      </c>
      <c r="AK86" s="53" t="str">
        <f>IF(ISERROR(_xlfn.XLOOKUP($D86,#REF!,#REF!)), "", _xlfn.XLOOKUP($D86,#REF!,#REF!))</f>
        <v/>
      </c>
    </row>
    <row r="87" spans="2:37" x14ac:dyDescent="0.2">
      <c r="B87" s="42" t="s">
        <v>188</v>
      </c>
      <c r="C87" t="s">
        <v>61</v>
      </c>
      <c r="D87" t="s">
        <v>62</v>
      </c>
      <c r="F87" t="s">
        <v>277</v>
      </c>
      <c r="G87" s="82">
        <v>0.22220000000000001</v>
      </c>
      <c r="H87" s="51">
        <v>0.23810000000000001</v>
      </c>
      <c r="I87" s="51">
        <v>0.26315789473684209</v>
      </c>
      <c r="J87" s="51">
        <v>0.31111111111111112</v>
      </c>
      <c r="K87" s="51">
        <v>0.20967741935483872</v>
      </c>
      <c r="L87" s="51">
        <v>0.26190476190476197</v>
      </c>
      <c r="M87" s="83">
        <v>0.34549999999999997</v>
      </c>
      <c r="N87" s="84" t="s">
        <v>222</v>
      </c>
      <c r="O87" s="84" t="s">
        <v>222</v>
      </c>
      <c r="P87" s="84" t="s">
        <v>222</v>
      </c>
      <c r="Q87" s="84" t="s">
        <v>222</v>
      </c>
      <c r="R87" s="83">
        <v>0.11538461538461539</v>
      </c>
      <c r="S87" s="84" t="s">
        <v>222</v>
      </c>
      <c r="T87" s="84" t="s">
        <v>222</v>
      </c>
      <c r="U87" s="84" t="s">
        <v>222</v>
      </c>
      <c r="V87" s="84" t="s">
        <v>222</v>
      </c>
      <c r="W87" s="83">
        <v>0.36363636363636365</v>
      </c>
      <c r="X87" s="84" t="s">
        <v>222</v>
      </c>
      <c r="Y87" s="84" t="s">
        <v>222</v>
      </c>
      <c r="Z87" s="84" t="s">
        <v>222</v>
      </c>
      <c r="AA87" s="84" t="s">
        <v>222</v>
      </c>
      <c r="AB87" s="83">
        <v>0.2537313432835821</v>
      </c>
      <c r="AC87" s="85" t="s">
        <v>222</v>
      </c>
      <c r="AD87" s="85" t="s">
        <v>222</v>
      </c>
      <c r="AE87" s="85" t="s">
        <v>222</v>
      </c>
      <c r="AF87" s="85" t="s">
        <v>222</v>
      </c>
      <c r="AG87" s="84">
        <v>0.44444444444444442</v>
      </c>
      <c r="AH87" s="16" t="str">
        <f>IF(ISERROR(_xlfn.XLOOKUP($D87,#REF!,#REF!)), "", _xlfn.XLOOKUP($D87,#REF!,#REF!))</f>
        <v/>
      </c>
      <c r="AI87" s="16" t="str">
        <f>IF(ISERROR(_xlfn.XLOOKUP($D87,#REF!,#REF!)), "", _xlfn.XLOOKUP($D87,#REF!,#REF!))</f>
        <v/>
      </c>
      <c r="AJ87" s="16" t="str">
        <f>IF(ISERROR(_xlfn.XLOOKUP($D87,#REF!,#REF!)), "", _xlfn.XLOOKUP($D87,#REF!,#REF!))</f>
        <v/>
      </c>
      <c r="AK87" s="53" t="str">
        <f>IF(ISERROR(_xlfn.XLOOKUP($D87,#REF!,#REF!)), "", _xlfn.XLOOKUP($D87,#REF!,#REF!))</f>
        <v/>
      </c>
    </row>
    <row r="88" spans="2:37" x14ac:dyDescent="0.2">
      <c r="B88" s="42" t="s">
        <v>305</v>
      </c>
      <c r="C88" t="s">
        <v>432</v>
      </c>
      <c r="D88" t="s">
        <v>92</v>
      </c>
      <c r="F88" t="s">
        <v>274</v>
      </c>
      <c r="G88" s="82">
        <v>0.28999999999999998</v>
      </c>
      <c r="H88" s="51">
        <v>0.2626953638899121</v>
      </c>
      <c r="I88" s="51">
        <v>0.31728170605867001</v>
      </c>
      <c r="J88" s="51">
        <v>0.37557777964534833</v>
      </c>
      <c r="K88" s="51">
        <v>0.36128691983122363</v>
      </c>
      <c r="L88" s="51">
        <v>0.41461888272351788</v>
      </c>
      <c r="M88" s="83">
        <v>0.43143932604409391</v>
      </c>
      <c r="N88" s="84" t="s">
        <v>222</v>
      </c>
      <c r="O88" s="84" t="s">
        <v>222</v>
      </c>
      <c r="P88" s="84" t="s">
        <v>222</v>
      </c>
      <c r="Q88" s="84" t="s">
        <v>222</v>
      </c>
      <c r="R88" s="83">
        <v>0.48096514745308311</v>
      </c>
      <c r="S88" s="84" t="s">
        <v>222</v>
      </c>
      <c r="T88" s="84" t="s">
        <v>222</v>
      </c>
      <c r="U88" s="84" t="s">
        <v>222</v>
      </c>
      <c r="V88" s="84" t="s">
        <v>222</v>
      </c>
      <c r="W88" s="83">
        <v>0.43709999999999999</v>
      </c>
      <c r="X88" s="84">
        <v>0</v>
      </c>
      <c r="Y88" s="84">
        <v>0</v>
      </c>
      <c r="Z88" s="84">
        <v>0.47689999999999999</v>
      </c>
      <c r="AA88" s="84">
        <v>0.25480000000000003</v>
      </c>
      <c r="AB88" s="83">
        <v>0.40329999999999999</v>
      </c>
      <c r="AC88" s="85" t="s">
        <v>222</v>
      </c>
      <c r="AD88" s="85" t="s">
        <v>222</v>
      </c>
      <c r="AE88" s="85" t="s">
        <v>222</v>
      </c>
      <c r="AF88" s="85" t="s">
        <v>222</v>
      </c>
      <c r="AG88" s="84">
        <v>0.44650000000000001</v>
      </c>
      <c r="AH88" s="16" t="str">
        <f>IF(ISERROR(_xlfn.XLOOKUP($D88,#REF!,#REF!)), "", _xlfn.XLOOKUP($D88,#REF!,#REF!))</f>
        <v/>
      </c>
      <c r="AI88" s="16" t="str">
        <f>IF(ISERROR(_xlfn.XLOOKUP($D88,#REF!,#REF!)), "", _xlfn.XLOOKUP($D88,#REF!,#REF!))</f>
        <v/>
      </c>
      <c r="AJ88" s="16" t="str">
        <f>IF(ISERROR(_xlfn.XLOOKUP($D88,#REF!,#REF!)), "", _xlfn.XLOOKUP($D88,#REF!,#REF!))</f>
        <v/>
      </c>
      <c r="AK88" s="53" t="str">
        <f>IF(ISERROR(_xlfn.XLOOKUP($D88,#REF!,#REF!)), "", _xlfn.XLOOKUP($D88,#REF!,#REF!))</f>
        <v/>
      </c>
    </row>
    <row r="89" spans="2:37" x14ac:dyDescent="0.2">
      <c r="B89" s="42" t="s">
        <v>93</v>
      </c>
      <c r="C89" t="s">
        <v>399</v>
      </c>
      <c r="D89" t="s">
        <v>94</v>
      </c>
      <c r="F89" t="s">
        <v>151</v>
      </c>
      <c r="G89" s="82" t="s">
        <v>222</v>
      </c>
      <c r="H89" s="51" t="s">
        <v>222</v>
      </c>
      <c r="I89" s="51">
        <v>0.36170212765957449</v>
      </c>
      <c r="J89" s="51">
        <v>0.39130434782608697</v>
      </c>
      <c r="K89" s="51">
        <v>0.48</v>
      </c>
      <c r="L89" s="51">
        <v>0.45</v>
      </c>
      <c r="M89" s="83">
        <v>0.61403508771929827</v>
      </c>
      <c r="N89" s="84">
        <v>0.875</v>
      </c>
      <c r="O89" s="84">
        <v>0.6071428571428571</v>
      </c>
      <c r="P89" s="84">
        <v>0.46153846153846156</v>
      </c>
      <c r="Q89" s="84">
        <v>0.625</v>
      </c>
      <c r="R89" s="83" t="s">
        <v>222</v>
      </c>
      <c r="S89" s="84" t="s">
        <v>222</v>
      </c>
      <c r="T89" s="84" t="s">
        <v>222</v>
      </c>
      <c r="U89" s="84" t="s">
        <v>222</v>
      </c>
      <c r="V89" s="84" t="s">
        <v>222</v>
      </c>
      <c r="W89" s="83">
        <v>0.30769230769230771</v>
      </c>
      <c r="X89" s="84">
        <v>0.25</v>
      </c>
      <c r="Y89" s="84">
        <v>0.16666666666666666</v>
      </c>
      <c r="Z89" s="84">
        <v>0.18181818181818182</v>
      </c>
      <c r="AA89" s="84">
        <v>0.8</v>
      </c>
      <c r="AB89" s="83">
        <v>0.64383561643835618</v>
      </c>
      <c r="AC89" s="85">
        <v>1</v>
      </c>
      <c r="AD89" s="85">
        <v>0.64</v>
      </c>
      <c r="AE89" s="85">
        <v>0.57894736842105265</v>
      </c>
      <c r="AF89" s="85">
        <v>0.8</v>
      </c>
      <c r="AG89" s="84">
        <v>0.45652173913043476</v>
      </c>
      <c r="AH89" s="16" t="str">
        <f>IF(ISERROR(_xlfn.XLOOKUP($D89,#REF!,#REF!)), "", _xlfn.XLOOKUP($D89,#REF!,#REF!))</f>
        <v/>
      </c>
      <c r="AI89" s="16" t="str">
        <f>IF(ISERROR(_xlfn.XLOOKUP($D89,#REF!,#REF!)), "", _xlfn.XLOOKUP($D89,#REF!,#REF!))</f>
        <v/>
      </c>
      <c r="AJ89" s="16" t="str">
        <f>IF(ISERROR(_xlfn.XLOOKUP($D89,#REF!,#REF!)), "", _xlfn.XLOOKUP($D89,#REF!,#REF!))</f>
        <v/>
      </c>
      <c r="AK89" s="53" t="str">
        <f>IF(ISERROR(_xlfn.XLOOKUP($D89,#REF!,#REF!)), "", _xlfn.XLOOKUP($D89,#REF!,#REF!))</f>
        <v/>
      </c>
    </row>
    <row r="90" spans="2:37" x14ac:dyDescent="0.2">
      <c r="B90" s="42" t="s">
        <v>171</v>
      </c>
      <c r="C90" t="s">
        <v>430</v>
      </c>
      <c r="D90" t="s">
        <v>219</v>
      </c>
      <c r="F90" t="s">
        <v>274</v>
      </c>
      <c r="G90" s="82">
        <v>8.3333332999999996E-2</v>
      </c>
      <c r="H90" s="51">
        <v>0.35714285714285715</v>
      </c>
      <c r="I90" s="51">
        <v>0.173913043478261</v>
      </c>
      <c r="J90" s="51">
        <v>0.42424242424242425</v>
      </c>
      <c r="K90" s="51">
        <v>0.38095238095238093</v>
      </c>
      <c r="L90" s="51">
        <v>0.26666666666666666</v>
      </c>
      <c r="M90" s="83">
        <v>0.46666666666666667</v>
      </c>
      <c r="N90" s="84" t="s">
        <v>222</v>
      </c>
      <c r="O90" s="84" t="s">
        <v>222</v>
      </c>
      <c r="P90" s="84" t="s">
        <v>222</v>
      </c>
      <c r="Q90" s="84" t="s">
        <v>222</v>
      </c>
      <c r="R90" s="83">
        <v>0.46666666666666667</v>
      </c>
      <c r="S90" s="84" t="s">
        <v>222</v>
      </c>
      <c r="T90" s="84" t="s">
        <v>222</v>
      </c>
      <c r="U90" s="84" t="s">
        <v>222</v>
      </c>
      <c r="V90" s="84" t="s">
        <v>222</v>
      </c>
      <c r="W90" s="83">
        <v>0.36359999999999998</v>
      </c>
      <c r="X90" s="84">
        <v>0</v>
      </c>
      <c r="Y90" s="84">
        <v>0</v>
      </c>
      <c r="Z90" s="84">
        <v>0.375</v>
      </c>
      <c r="AA90" s="84">
        <v>0.5</v>
      </c>
      <c r="AB90" s="83">
        <v>0.2727</v>
      </c>
      <c r="AC90" s="85" t="s">
        <v>222</v>
      </c>
      <c r="AD90" s="85" t="s">
        <v>222</v>
      </c>
      <c r="AE90" s="85" t="s">
        <v>222</v>
      </c>
      <c r="AF90" s="85" t="s">
        <v>222</v>
      </c>
      <c r="AG90" s="84">
        <v>0.46150000000000002</v>
      </c>
      <c r="AH90" s="16" t="str">
        <f>IF(ISERROR(_xlfn.XLOOKUP($D90,#REF!,#REF!)), "", _xlfn.XLOOKUP($D90,#REF!,#REF!))</f>
        <v/>
      </c>
      <c r="AI90" s="16" t="str">
        <f>IF(ISERROR(_xlfn.XLOOKUP($D90,#REF!,#REF!)), "", _xlfn.XLOOKUP($D90,#REF!,#REF!))</f>
        <v/>
      </c>
      <c r="AJ90" s="16" t="str">
        <f>IF(ISERROR(_xlfn.XLOOKUP($D90,#REF!,#REF!)), "", _xlfn.XLOOKUP($D90,#REF!,#REF!))</f>
        <v/>
      </c>
      <c r="AK90" s="53" t="str">
        <f>IF(ISERROR(_xlfn.XLOOKUP($D90,#REF!,#REF!)), "", _xlfn.XLOOKUP($D90,#REF!,#REF!))</f>
        <v/>
      </c>
    </row>
    <row r="91" spans="2:37" x14ac:dyDescent="0.2">
      <c r="B91" s="42" t="s">
        <v>258</v>
      </c>
      <c r="C91" t="s">
        <v>301</v>
      </c>
      <c r="D91" t="s">
        <v>259</v>
      </c>
      <c r="F91" t="s">
        <v>151</v>
      </c>
      <c r="G91" s="82" t="s">
        <v>222</v>
      </c>
      <c r="H91" s="51" t="s">
        <v>222</v>
      </c>
      <c r="I91" s="51" t="s">
        <v>222</v>
      </c>
      <c r="J91" s="51" t="s">
        <v>222</v>
      </c>
      <c r="K91" s="51">
        <v>0</v>
      </c>
      <c r="L91" s="51" t="s">
        <v>222</v>
      </c>
      <c r="M91" s="83" t="s">
        <v>222</v>
      </c>
      <c r="N91" s="84" t="s">
        <v>222</v>
      </c>
      <c r="O91" s="84" t="s">
        <v>222</v>
      </c>
      <c r="P91" s="84" t="s">
        <v>222</v>
      </c>
      <c r="Q91" s="84" t="s">
        <v>222</v>
      </c>
      <c r="R91" s="83">
        <v>0</v>
      </c>
      <c r="S91" s="84" t="s">
        <v>222</v>
      </c>
      <c r="T91" s="84">
        <v>0</v>
      </c>
      <c r="U91" s="84" t="s">
        <v>222</v>
      </c>
      <c r="V91" s="84" t="s">
        <v>222</v>
      </c>
      <c r="W91" s="83">
        <v>0.5</v>
      </c>
      <c r="X91" s="84" t="s">
        <v>222</v>
      </c>
      <c r="Y91" s="84" t="s">
        <v>222</v>
      </c>
      <c r="Z91" s="84" t="s">
        <v>222</v>
      </c>
      <c r="AA91" s="84" t="s">
        <v>222</v>
      </c>
      <c r="AB91" s="83">
        <v>0</v>
      </c>
      <c r="AC91" s="85" t="s">
        <v>222</v>
      </c>
      <c r="AD91" s="85" t="s">
        <v>222</v>
      </c>
      <c r="AE91" s="85">
        <v>0</v>
      </c>
      <c r="AF91" s="85" t="s">
        <v>222</v>
      </c>
      <c r="AG91" s="84">
        <v>0.5</v>
      </c>
      <c r="AH91" s="16" t="str">
        <f>IF(ISERROR(_xlfn.XLOOKUP($D91,#REF!,#REF!)), "", _xlfn.XLOOKUP($D91,#REF!,#REF!))</f>
        <v/>
      </c>
      <c r="AI91" s="16" t="str">
        <f>IF(ISERROR(_xlfn.XLOOKUP($D91,#REF!,#REF!)), "", _xlfn.XLOOKUP($D91,#REF!,#REF!))</f>
        <v/>
      </c>
      <c r="AJ91" s="16" t="str">
        <f>IF(ISERROR(_xlfn.XLOOKUP($D91,#REF!,#REF!)), "", _xlfn.XLOOKUP($D91,#REF!,#REF!))</f>
        <v/>
      </c>
      <c r="AK91" s="53" t="str">
        <f>IF(ISERROR(_xlfn.XLOOKUP($D91,#REF!,#REF!)), "", _xlfn.XLOOKUP($D91,#REF!,#REF!))</f>
        <v/>
      </c>
    </row>
    <row r="92" spans="2:37" x14ac:dyDescent="0.2">
      <c r="B92" s="42" t="s">
        <v>21</v>
      </c>
      <c r="C92" t="s">
        <v>233</v>
      </c>
      <c r="D92" t="s">
        <v>22</v>
      </c>
      <c r="F92" t="s">
        <v>274</v>
      </c>
      <c r="G92" s="82">
        <v>7.4074074000000004E-2</v>
      </c>
      <c r="H92" s="51">
        <v>0.32894736842105265</v>
      </c>
      <c r="I92" s="51">
        <v>0.29752066115702502</v>
      </c>
      <c r="J92" s="51">
        <v>0.18939393939393939</v>
      </c>
      <c r="K92" s="51">
        <v>0.18902439024390244</v>
      </c>
      <c r="L92" s="51">
        <v>0.29761904761904762</v>
      </c>
      <c r="M92" s="83">
        <v>0.31756756756756754</v>
      </c>
      <c r="N92" s="84" t="s">
        <v>222</v>
      </c>
      <c r="O92" s="84" t="s">
        <v>222</v>
      </c>
      <c r="P92" s="84" t="s">
        <v>222</v>
      </c>
      <c r="Q92" s="84" t="s">
        <v>222</v>
      </c>
      <c r="R92" s="83">
        <v>0.34965034965034963</v>
      </c>
      <c r="S92" s="84" t="s">
        <v>222</v>
      </c>
      <c r="T92" s="84" t="s">
        <v>222</v>
      </c>
      <c r="U92" s="84" t="s">
        <v>222</v>
      </c>
      <c r="V92" s="84" t="s">
        <v>222</v>
      </c>
      <c r="W92" s="83">
        <v>0.33329999999999999</v>
      </c>
      <c r="X92" s="84">
        <v>0</v>
      </c>
      <c r="Y92" s="84">
        <v>0</v>
      </c>
      <c r="Z92" s="84">
        <v>0.30769999999999997</v>
      </c>
      <c r="AA92" s="84">
        <v>0</v>
      </c>
      <c r="AB92" s="83">
        <v>0.20349999999999999</v>
      </c>
      <c r="AC92" s="85" t="s">
        <v>222</v>
      </c>
      <c r="AD92" s="85" t="s">
        <v>222</v>
      </c>
      <c r="AE92" s="85" t="s">
        <v>222</v>
      </c>
      <c r="AF92" s="85" t="s">
        <v>222</v>
      </c>
      <c r="AG92" s="84">
        <v>0.53490000000000004</v>
      </c>
      <c r="AH92" s="16" t="str">
        <f>IF(ISERROR(_xlfn.XLOOKUP($D92,#REF!,#REF!)), "", _xlfn.XLOOKUP($D92,#REF!,#REF!))</f>
        <v/>
      </c>
      <c r="AI92" s="16" t="str">
        <f>IF(ISERROR(_xlfn.XLOOKUP($D92,#REF!,#REF!)), "", _xlfn.XLOOKUP($D92,#REF!,#REF!))</f>
        <v/>
      </c>
      <c r="AJ92" s="16" t="str">
        <f>IF(ISERROR(_xlfn.XLOOKUP($D92,#REF!,#REF!)), "", _xlfn.XLOOKUP($D92,#REF!,#REF!))</f>
        <v/>
      </c>
      <c r="AK92" s="53" t="str">
        <f>IF(ISERROR(_xlfn.XLOOKUP($D92,#REF!,#REF!)), "", _xlfn.XLOOKUP($D92,#REF!,#REF!))</f>
        <v/>
      </c>
    </row>
    <row r="93" spans="2:37" x14ac:dyDescent="0.2">
      <c r="B93" s="42" t="s">
        <v>68</v>
      </c>
      <c r="C93" t="s">
        <v>359</v>
      </c>
      <c r="D93" t="s">
        <v>240</v>
      </c>
      <c r="F93" t="s">
        <v>274</v>
      </c>
      <c r="G93" s="82" t="s">
        <v>222</v>
      </c>
      <c r="H93" s="51">
        <v>0</v>
      </c>
      <c r="I93" s="51">
        <v>0</v>
      </c>
      <c r="J93" s="51">
        <v>0</v>
      </c>
      <c r="K93" s="51">
        <v>0.33333333333333331</v>
      </c>
      <c r="L93" s="51">
        <v>0.29166666666666669</v>
      </c>
      <c r="M93" s="83">
        <v>0.23214285714285715</v>
      </c>
      <c r="N93" s="84" t="s">
        <v>222</v>
      </c>
      <c r="O93" s="84" t="s">
        <v>222</v>
      </c>
      <c r="P93" s="84" t="s">
        <v>222</v>
      </c>
      <c r="Q93" s="84" t="s">
        <v>222</v>
      </c>
      <c r="R93" s="83">
        <v>0.31578947368421051</v>
      </c>
      <c r="S93" s="84" t="s">
        <v>222</v>
      </c>
      <c r="T93" s="84" t="s">
        <v>222</v>
      </c>
      <c r="U93" s="84" t="s">
        <v>222</v>
      </c>
      <c r="V93" s="84" t="s">
        <v>222</v>
      </c>
      <c r="W93" s="83">
        <v>0.17649999999999999</v>
      </c>
      <c r="X93" s="84">
        <v>0</v>
      </c>
      <c r="Y93" s="84">
        <v>0</v>
      </c>
      <c r="Z93" s="84">
        <v>0</v>
      </c>
      <c r="AA93" s="84">
        <v>0</v>
      </c>
      <c r="AB93" s="83">
        <v>0.47170000000000001</v>
      </c>
      <c r="AC93" s="85" t="s">
        <v>222</v>
      </c>
      <c r="AD93" s="85" t="s">
        <v>222</v>
      </c>
      <c r="AE93" s="85" t="s">
        <v>222</v>
      </c>
      <c r="AF93" s="85" t="s">
        <v>222</v>
      </c>
      <c r="AG93" s="84">
        <v>0.53620000000000001</v>
      </c>
      <c r="AH93" s="16" t="str">
        <f>IF(ISERROR(_xlfn.XLOOKUP($D93,#REF!,#REF!)), "", _xlfn.XLOOKUP($D93,#REF!,#REF!))</f>
        <v/>
      </c>
      <c r="AI93" s="16" t="str">
        <f>IF(ISERROR(_xlfn.XLOOKUP($D93,#REF!,#REF!)), "", _xlfn.XLOOKUP($D93,#REF!,#REF!))</f>
        <v/>
      </c>
      <c r="AJ93" s="16" t="str">
        <f>IF(ISERROR(_xlfn.XLOOKUP($D93,#REF!,#REF!)), "", _xlfn.XLOOKUP($D93,#REF!,#REF!))</f>
        <v/>
      </c>
      <c r="AK93" s="53" t="str">
        <f>IF(ISERROR(_xlfn.XLOOKUP($D93,#REF!,#REF!)), "", _xlfn.XLOOKUP($D93,#REF!,#REF!))</f>
        <v/>
      </c>
    </row>
    <row r="94" spans="2:37" x14ac:dyDescent="0.2">
      <c r="B94" s="42" t="s">
        <v>248</v>
      </c>
      <c r="C94" t="s">
        <v>227</v>
      </c>
      <c r="D94" t="s">
        <v>228</v>
      </c>
      <c r="F94" t="s">
        <v>274</v>
      </c>
      <c r="G94" s="82">
        <v>0.49367088599999998</v>
      </c>
      <c r="H94" s="51">
        <v>0.60576923076923073</v>
      </c>
      <c r="I94" s="51">
        <v>0.51957295373665502</v>
      </c>
      <c r="J94" s="51">
        <v>0.53869047619047616</v>
      </c>
      <c r="K94" s="51">
        <v>0.54597701149425293</v>
      </c>
      <c r="L94" s="51">
        <v>0.5243161094224924</v>
      </c>
      <c r="M94" s="83">
        <v>0.40240240240240238</v>
      </c>
      <c r="N94" s="84" t="s">
        <v>222</v>
      </c>
      <c r="O94" s="84" t="s">
        <v>222</v>
      </c>
      <c r="P94" s="84" t="s">
        <v>222</v>
      </c>
      <c r="Q94" s="84" t="s">
        <v>222</v>
      </c>
      <c r="R94" s="83">
        <v>0.39066551426101986</v>
      </c>
      <c r="S94" s="84" t="s">
        <v>222</v>
      </c>
      <c r="T94" s="84" t="s">
        <v>222</v>
      </c>
      <c r="U94" s="84" t="s">
        <v>222</v>
      </c>
      <c r="V94" s="84" t="s">
        <v>222</v>
      </c>
      <c r="W94" s="83">
        <v>0.42859999999999998</v>
      </c>
      <c r="X94" s="84">
        <v>0</v>
      </c>
      <c r="Y94" s="84">
        <v>0</v>
      </c>
      <c r="Z94" s="84">
        <v>0</v>
      </c>
      <c r="AA94" s="84">
        <v>5.2600000000000001E-2</v>
      </c>
      <c r="AB94" s="83">
        <v>0.55259999999999998</v>
      </c>
      <c r="AC94" s="85" t="s">
        <v>222</v>
      </c>
      <c r="AD94" s="85" t="s">
        <v>222</v>
      </c>
      <c r="AE94" s="85" t="s">
        <v>222</v>
      </c>
      <c r="AF94" s="85" t="s">
        <v>222</v>
      </c>
      <c r="AG94" s="84">
        <v>0.53849999999999998</v>
      </c>
      <c r="AH94" s="16" t="str">
        <f>IF(ISERROR(_xlfn.XLOOKUP($D94,#REF!,#REF!)), "", _xlfn.XLOOKUP($D94,#REF!,#REF!))</f>
        <v/>
      </c>
      <c r="AI94" s="16" t="str">
        <f>IF(ISERROR(_xlfn.XLOOKUP($D94,#REF!,#REF!)), "", _xlfn.XLOOKUP($D94,#REF!,#REF!))</f>
        <v/>
      </c>
      <c r="AJ94" s="16" t="str">
        <f>IF(ISERROR(_xlfn.XLOOKUP($D94,#REF!,#REF!)), "", _xlfn.XLOOKUP($D94,#REF!,#REF!))</f>
        <v/>
      </c>
      <c r="AK94" s="53" t="str">
        <f>IF(ISERROR(_xlfn.XLOOKUP($D94,#REF!,#REF!)), "", _xlfn.XLOOKUP($D94,#REF!,#REF!))</f>
        <v/>
      </c>
    </row>
    <row r="95" spans="2:37" x14ac:dyDescent="0.2">
      <c r="B95" s="42" t="s">
        <v>124</v>
      </c>
      <c r="C95" t="s">
        <v>345</v>
      </c>
      <c r="D95" t="s">
        <v>125</v>
      </c>
      <c r="F95" t="s">
        <v>274</v>
      </c>
      <c r="G95" s="82" t="s">
        <v>222</v>
      </c>
      <c r="H95" s="51">
        <v>0</v>
      </c>
      <c r="I95" s="51">
        <v>0</v>
      </c>
      <c r="J95" s="51">
        <v>0</v>
      </c>
      <c r="K95" s="51">
        <v>0.5</v>
      </c>
      <c r="L95" s="51">
        <v>0.2</v>
      </c>
      <c r="M95" s="83">
        <v>0</v>
      </c>
      <c r="N95" s="84" t="s">
        <v>222</v>
      </c>
      <c r="O95" s="84" t="s">
        <v>222</v>
      </c>
      <c r="P95" s="84" t="s">
        <v>222</v>
      </c>
      <c r="Q95" s="84" t="s">
        <v>222</v>
      </c>
      <c r="R95" s="83">
        <v>0</v>
      </c>
      <c r="S95" s="84" t="s">
        <v>222</v>
      </c>
      <c r="T95" s="84" t="s">
        <v>222</v>
      </c>
      <c r="U95" s="84" t="s">
        <v>222</v>
      </c>
      <c r="V95" s="84" t="s">
        <v>222</v>
      </c>
      <c r="W95" s="83">
        <v>0</v>
      </c>
      <c r="X95" s="84">
        <v>0</v>
      </c>
      <c r="Y95" s="84">
        <v>0</v>
      </c>
      <c r="Z95" s="84">
        <v>0</v>
      </c>
      <c r="AA95" s="84">
        <v>0</v>
      </c>
      <c r="AB95" s="83">
        <v>0</v>
      </c>
      <c r="AC95" s="85" t="s">
        <v>222</v>
      </c>
      <c r="AD95" s="85" t="s">
        <v>222</v>
      </c>
      <c r="AE95" s="85" t="s">
        <v>222</v>
      </c>
      <c r="AF95" s="85" t="s">
        <v>222</v>
      </c>
      <c r="AG95" s="84">
        <v>0.66669999999999996</v>
      </c>
      <c r="AH95" s="16" t="str">
        <f>IF(ISERROR(_xlfn.XLOOKUP($D95,#REF!,#REF!)), "", _xlfn.XLOOKUP($D95,#REF!,#REF!))</f>
        <v/>
      </c>
      <c r="AI95" s="16" t="str">
        <f>IF(ISERROR(_xlfn.XLOOKUP($D95,#REF!,#REF!)), "", _xlfn.XLOOKUP($D95,#REF!,#REF!))</f>
        <v/>
      </c>
      <c r="AJ95" s="16" t="str">
        <f>IF(ISERROR(_xlfn.XLOOKUP($D95,#REF!,#REF!)), "", _xlfn.XLOOKUP($D95,#REF!,#REF!))</f>
        <v/>
      </c>
      <c r="AK95" s="53" t="str">
        <f>IF(ISERROR(_xlfn.XLOOKUP($D95,#REF!,#REF!)), "", _xlfn.XLOOKUP($D95,#REF!,#REF!))</f>
        <v/>
      </c>
    </row>
    <row r="96" spans="2:37" x14ac:dyDescent="0.2">
      <c r="B96" s="42" t="s">
        <v>216</v>
      </c>
      <c r="C96" t="s">
        <v>350</v>
      </c>
      <c r="D96" t="s">
        <v>20</v>
      </c>
      <c r="F96" t="s">
        <v>279</v>
      </c>
      <c r="G96" s="82">
        <v>0.66666666699999999</v>
      </c>
      <c r="H96" s="51">
        <v>0.66666666666666663</v>
      </c>
      <c r="I96" s="51" t="s">
        <v>222</v>
      </c>
      <c r="J96" s="51" t="s">
        <v>222</v>
      </c>
      <c r="K96" s="51">
        <v>0.53846153846153844</v>
      </c>
      <c r="L96" s="51">
        <v>0.56000000000000005</v>
      </c>
      <c r="M96" s="83">
        <v>0.4838709677419355</v>
      </c>
      <c r="N96" s="84" t="s">
        <v>222</v>
      </c>
      <c r="O96" s="84" t="s">
        <v>222</v>
      </c>
      <c r="P96" s="84" t="s">
        <v>222</v>
      </c>
      <c r="Q96" s="84" t="s">
        <v>222</v>
      </c>
      <c r="R96" s="83">
        <v>0.69230769230769229</v>
      </c>
      <c r="S96" s="84" t="s">
        <v>222</v>
      </c>
      <c r="T96" s="84" t="s">
        <v>222</v>
      </c>
      <c r="U96" s="84" t="s">
        <v>222</v>
      </c>
      <c r="V96" s="84" t="s">
        <v>222</v>
      </c>
      <c r="W96" s="83">
        <v>0.64290000000000003</v>
      </c>
      <c r="X96" s="84">
        <v>0</v>
      </c>
      <c r="Y96" s="84">
        <v>0</v>
      </c>
      <c r="Z96" s="84">
        <v>0</v>
      </c>
      <c r="AA96" s="84">
        <v>0.5</v>
      </c>
      <c r="AB96" s="83">
        <v>0.71220000000000006</v>
      </c>
      <c r="AC96" s="85" t="s">
        <v>222</v>
      </c>
      <c r="AD96" s="85" t="s">
        <v>222</v>
      </c>
      <c r="AE96" s="85" t="s">
        <v>222</v>
      </c>
      <c r="AF96" s="85" t="s">
        <v>222</v>
      </c>
      <c r="AG96" s="84">
        <v>0.69599999999999995</v>
      </c>
      <c r="AH96" s="16" t="str">
        <f>IF(ISERROR(_xlfn.XLOOKUP($D96,#REF!,#REF!)), "", _xlfn.XLOOKUP($D96,#REF!,#REF!))</f>
        <v/>
      </c>
      <c r="AI96" s="16" t="str">
        <f>IF(ISERROR(_xlfn.XLOOKUP($D96,#REF!,#REF!)), "", _xlfn.XLOOKUP($D96,#REF!,#REF!))</f>
        <v/>
      </c>
      <c r="AJ96" s="16" t="str">
        <f>IF(ISERROR(_xlfn.XLOOKUP($D96,#REF!,#REF!)), "", _xlfn.XLOOKUP($D96,#REF!,#REF!))</f>
        <v/>
      </c>
      <c r="AK96" s="53" t="str">
        <f>IF(ISERROR(_xlfn.XLOOKUP($D96,#REF!,#REF!)), "", _xlfn.XLOOKUP($D96,#REF!,#REF!))</f>
        <v/>
      </c>
    </row>
    <row r="97" spans="1:37" x14ac:dyDescent="0.2">
      <c r="B97" s="42" t="s">
        <v>30</v>
      </c>
      <c r="C97" t="s">
        <v>360</v>
      </c>
      <c r="D97" t="s">
        <v>220</v>
      </c>
      <c r="F97" t="s">
        <v>279</v>
      </c>
      <c r="G97" s="82">
        <v>0.375</v>
      </c>
      <c r="H97" s="51">
        <v>0.55731225296442688</v>
      </c>
      <c r="I97" s="51" t="s">
        <v>222</v>
      </c>
      <c r="J97" s="51" t="s">
        <v>222</v>
      </c>
      <c r="K97" s="51">
        <v>0.45454545454545453</v>
      </c>
      <c r="L97" s="51">
        <v>0.35737704918032787</v>
      </c>
      <c r="M97" s="83">
        <v>4.3795620437956206E-2</v>
      </c>
      <c r="N97" s="84" t="s">
        <v>222</v>
      </c>
      <c r="O97" s="84" t="s">
        <v>222</v>
      </c>
      <c r="P97" s="84" t="s">
        <v>222</v>
      </c>
      <c r="Q97" s="84" t="s">
        <v>222</v>
      </c>
      <c r="R97" s="83">
        <v>0.59518072289156632</v>
      </c>
      <c r="S97" s="84" t="s">
        <v>222</v>
      </c>
      <c r="T97" s="84" t="s">
        <v>222</v>
      </c>
      <c r="U97" s="84" t="s">
        <v>222</v>
      </c>
      <c r="V97" s="84" t="s">
        <v>222</v>
      </c>
      <c r="W97" s="83">
        <v>0.70130000000000003</v>
      </c>
      <c r="X97" s="84">
        <v>0</v>
      </c>
      <c r="Y97" s="84">
        <v>0</v>
      </c>
      <c r="Z97" s="84">
        <v>0</v>
      </c>
      <c r="AA97" s="84">
        <v>0.71430000000000005</v>
      </c>
      <c r="AB97" s="83">
        <v>0.377</v>
      </c>
      <c r="AC97" s="85" t="s">
        <v>222</v>
      </c>
      <c r="AD97" s="85" t="s">
        <v>222</v>
      </c>
      <c r="AE97" s="85" t="s">
        <v>222</v>
      </c>
      <c r="AF97" s="85" t="s">
        <v>222</v>
      </c>
      <c r="AG97" s="84">
        <v>0.70489999999999997</v>
      </c>
      <c r="AH97" s="16" t="str">
        <f>IF(ISERROR(_xlfn.XLOOKUP($D97,#REF!,#REF!)), "", _xlfn.XLOOKUP($D97,#REF!,#REF!))</f>
        <v/>
      </c>
      <c r="AI97" s="16" t="str">
        <f>IF(ISERROR(_xlfn.XLOOKUP($D97,#REF!,#REF!)), "", _xlfn.XLOOKUP($D97,#REF!,#REF!))</f>
        <v/>
      </c>
      <c r="AJ97" s="16" t="str">
        <f>IF(ISERROR(_xlfn.XLOOKUP($D97,#REF!,#REF!)), "", _xlfn.XLOOKUP($D97,#REF!,#REF!))</f>
        <v/>
      </c>
      <c r="AK97" s="53" t="str">
        <f>IF(ISERROR(_xlfn.XLOOKUP($D97,#REF!,#REF!)), "", _xlfn.XLOOKUP($D97,#REF!,#REF!))</f>
        <v/>
      </c>
    </row>
    <row r="98" spans="1:37" x14ac:dyDescent="0.2">
      <c r="B98" s="42" t="s">
        <v>206</v>
      </c>
      <c r="C98" t="s">
        <v>242</v>
      </c>
      <c r="D98" t="s">
        <v>88</v>
      </c>
      <c r="F98" t="s">
        <v>274</v>
      </c>
      <c r="G98" s="82">
        <v>0.45555555599999997</v>
      </c>
      <c r="H98" s="51">
        <v>0.33888888888888891</v>
      </c>
      <c r="I98" s="51">
        <v>0.46902654867256599</v>
      </c>
      <c r="J98" s="51">
        <v>0.5</v>
      </c>
      <c r="K98" s="51">
        <v>0.56544502617801051</v>
      </c>
      <c r="L98" s="51">
        <v>0.59090909090909094</v>
      </c>
      <c r="M98" s="83">
        <v>0.46226415094339623</v>
      </c>
      <c r="N98" s="84" t="s">
        <v>222</v>
      </c>
      <c r="O98" s="84" t="s">
        <v>222</v>
      </c>
      <c r="P98" s="84" t="s">
        <v>222</v>
      </c>
      <c r="Q98" s="84" t="s">
        <v>222</v>
      </c>
      <c r="R98" s="83">
        <v>0.6376811594202898</v>
      </c>
      <c r="S98" s="84" t="s">
        <v>222</v>
      </c>
      <c r="T98" s="84" t="s">
        <v>222</v>
      </c>
      <c r="U98" s="84" t="s">
        <v>222</v>
      </c>
      <c r="V98" s="84" t="s">
        <v>222</v>
      </c>
      <c r="W98" s="83">
        <v>0.6</v>
      </c>
      <c r="X98" s="84">
        <v>0</v>
      </c>
      <c r="Y98" s="84">
        <v>0</v>
      </c>
      <c r="Z98" s="84">
        <v>0.94120000000000004</v>
      </c>
      <c r="AA98" s="84">
        <v>0.18179999999999999</v>
      </c>
      <c r="AB98" s="83">
        <v>0.66669999999999996</v>
      </c>
      <c r="AC98" s="85" t="s">
        <v>222</v>
      </c>
      <c r="AD98" s="85" t="s">
        <v>222</v>
      </c>
      <c r="AE98" s="85" t="s">
        <v>222</v>
      </c>
      <c r="AF98" s="85" t="s">
        <v>222</v>
      </c>
      <c r="AG98" s="84">
        <v>0.72219999999999995</v>
      </c>
      <c r="AH98" s="16" t="str">
        <f>IF(ISERROR(_xlfn.XLOOKUP($D98,#REF!,#REF!)), "", _xlfn.XLOOKUP($D98,#REF!,#REF!))</f>
        <v/>
      </c>
      <c r="AI98" s="16" t="str">
        <f>IF(ISERROR(_xlfn.XLOOKUP($D98,#REF!,#REF!)), "", _xlfn.XLOOKUP($D98,#REF!,#REF!))</f>
        <v/>
      </c>
      <c r="AJ98" s="16" t="str">
        <f>IF(ISERROR(_xlfn.XLOOKUP($D98,#REF!,#REF!)), "", _xlfn.XLOOKUP($D98,#REF!,#REF!))</f>
        <v/>
      </c>
      <c r="AK98" s="53" t="str">
        <f>IF(ISERROR(_xlfn.XLOOKUP($D98,#REF!,#REF!)), "", _xlfn.XLOOKUP($D98,#REF!,#REF!))</f>
        <v/>
      </c>
    </row>
    <row r="99" spans="1:37" x14ac:dyDescent="0.2">
      <c r="B99" s="42" t="s">
        <v>249</v>
      </c>
      <c r="C99" t="s">
        <v>444</v>
      </c>
      <c r="D99" t="s">
        <v>210</v>
      </c>
      <c r="F99" t="s">
        <v>276</v>
      </c>
      <c r="G99" s="82" t="s">
        <v>222</v>
      </c>
      <c r="H99" s="51" t="s">
        <v>222</v>
      </c>
      <c r="I99" s="51" t="s">
        <v>222</v>
      </c>
      <c r="J99" s="51" t="s">
        <v>222</v>
      </c>
      <c r="K99" s="51" t="s">
        <v>222</v>
      </c>
      <c r="L99" s="51">
        <v>0</v>
      </c>
      <c r="M99" s="83">
        <v>0</v>
      </c>
      <c r="N99" s="84" t="s">
        <v>222</v>
      </c>
      <c r="O99" s="84" t="s">
        <v>222</v>
      </c>
      <c r="P99" s="84" t="s">
        <v>222</v>
      </c>
      <c r="Q99" s="84" t="s">
        <v>222</v>
      </c>
      <c r="R99" s="83">
        <v>0.61538461538461542</v>
      </c>
      <c r="S99" s="84" t="s">
        <v>222</v>
      </c>
      <c r="T99" s="84" t="s">
        <v>222</v>
      </c>
      <c r="U99" s="84" t="s">
        <v>222</v>
      </c>
      <c r="V99" s="84" t="s">
        <v>222</v>
      </c>
      <c r="W99" s="83">
        <v>0</v>
      </c>
      <c r="X99" s="84" t="s">
        <v>222</v>
      </c>
      <c r="Y99" s="84" t="s">
        <v>222</v>
      </c>
      <c r="Z99" s="84" t="s">
        <v>222</v>
      </c>
      <c r="AA99" s="84" t="s">
        <v>222</v>
      </c>
      <c r="AB99" s="83" t="s">
        <v>222</v>
      </c>
      <c r="AC99" s="85" t="s">
        <v>222</v>
      </c>
      <c r="AD99" s="85" t="s">
        <v>222</v>
      </c>
      <c r="AE99" s="85" t="s">
        <v>222</v>
      </c>
      <c r="AF99" s="85" t="s">
        <v>222</v>
      </c>
      <c r="AG99" s="84">
        <v>0.75</v>
      </c>
      <c r="AH99" s="16" t="str">
        <f>IF(ISERROR(_xlfn.XLOOKUP($D99,#REF!,#REF!)), "", _xlfn.XLOOKUP($D99,#REF!,#REF!))</f>
        <v/>
      </c>
      <c r="AI99" s="16" t="str">
        <f>IF(ISERROR(_xlfn.XLOOKUP($D99,#REF!,#REF!)), "", _xlfn.XLOOKUP($D99,#REF!,#REF!))</f>
        <v/>
      </c>
      <c r="AJ99" s="16" t="str">
        <f>IF(ISERROR(_xlfn.XLOOKUP($D99,#REF!,#REF!)), "", _xlfn.XLOOKUP($D99,#REF!,#REF!))</f>
        <v/>
      </c>
      <c r="AK99" s="53" t="str">
        <f>IF(ISERROR(_xlfn.XLOOKUP($D99,#REF!,#REF!)), "", _xlfn.XLOOKUP($D99,#REF!,#REF!))</f>
        <v/>
      </c>
    </row>
    <row r="100" spans="1:37" x14ac:dyDescent="0.2">
      <c r="B100" s="42" t="s">
        <v>170</v>
      </c>
      <c r="C100" t="s">
        <v>33</v>
      </c>
      <c r="D100" t="s">
        <v>33</v>
      </c>
      <c r="F100" t="s">
        <v>276</v>
      </c>
      <c r="G100" s="82" t="s">
        <v>222</v>
      </c>
      <c r="H100" s="51">
        <v>0.33333333333333331</v>
      </c>
      <c r="I100" s="51">
        <v>0</v>
      </c>
      <c r="J100" s="51" t="s">
        <v>222</v>
      </c>
      <c r="K100" s="51">
        <v>0.33333333333333331</v>
      </c>
      <c r="L100" s="51">
        <v>0</v>
      </c>
      <c r="M100" s="83">
        <v>0.14285714285714285</v>
      </c>
      <c r="N100" s="84" t="s">
        <v>222</v>
      </c>
      <c r="O100" s="84" t="s">
        <v>222</v>
      </c>
      <c r="P100" s="84" t="s">
        <v>222</v>
      </c>
      <c r="Q100" s="84" t="s">
        <v>222</v>
      </c>
      <c r="R100" s="83">
        <v>0</v>
      </c>
      <c r="S100" s="84" t="s">
        <v>222</v>
      </c>
      <c r="T100" s="84" t="s">
        <v>222</v>
      </c>
      <c r="U100" s="84" t="s">
        <v>222</v>
      </c>
      <c r="V100" s="84" t="s">
        <v>222</v>
      </c>
      <c r="W100" s="83" t="s">
        <v>222</v>
      </c>
      <c r="X100" s="84" t="s">
        <v>222</v>
      </c>
      <c r="Y100" s="84" t="s">
        <v>222</v>
      </c>
      <c r="Z100" s="84" t="s">
        <v>222</v>
      </c>
      <c r="AA100" s="84" t="s">
        <v>222</v>
      </c>
      <c r="AB100" s="83" t="s">
        <v>222</v>
      </c>
      <c r="AC100" s="85" t="s">
        <v>222</v>
      </c>
      <c r="AD100" s="85" t="s">
        <v>222</v>
      </c>
      <c r="AE100" s="85" t="s">
        <v>222</v>
      </c>
      <c r="AF100" s="85" t="s">
        <v>222</v>
      </c>
      <c r="AG100" s="84" t="s">
        <v>222</v>
      </c>
      <c r="AH100" s="16" t="str">
        <f>IF(ISERROR(_xlfn.XLOOKUP($D100,#REF!,#REF!)), "", _xlfn.XLOOKUP($D100,#REF!,#REF!))</f>
        <v/>
      </c>
      <c r="AI100" s="16" t="str">
        <f>IF(ISERROR(_xlfn.XLOOKUP($D100,#REF!,#REF!)), "", _xlfn.XLOOKUP($D100,#REF!,#REF!))</f>
        <v/>
      </c>
      <c r="AJ100" s="16" t="str">
        <f>IF(ISERROR(_xlfn.XLOOKUP($D100,#REF!,#REF!)), "", _xlfn.XLOOKUP($D100,#REF!,#REF!))</f>
        <v/>
      </c>
      <c r="AK100" s="53" t="str">
        <f>IF(ISERROR(_xlfn.XLOOKUP($D100,#REF!,#REF!)), "", _xlfn.XLOOKUP($D100,#REF!,#REF!))</f>
        <v/>
      </c>
    </row>
    <row r="101" spans="1:37" x14ac:dyDescent="0.2">
      <c r="B101" s="42" t="s">
        <v>168</v>
      </c>
      <c r="C101" t="s">
        <v>28</v>
      </c>
      <c r="D101" t="s">
        <v>28</v>
      </c>
      <c r="F101" t="s">
        <v>276</v>
      </c>
      <c r="G101" s="82">
        <v>0.16666666699999999</v>
      </c>
      <c r="H101" s="51">
        <v>0.11042944785276074</v>
      </c>
      <c r="I101" s="51">
        <v>0.17741935483870999</v>
      </c>
      <c r="J101" s="51">
        <v>0.18627450980392157</v>
      </c>
      <c r="K101" s="51">
        <v>0.21492537313432836</v>
      </c>
      <c r="L101" s="51">
        <v>0.114666666666667</v>
      </c>
      <c r="M101" s="83">
        <v>0.16666666666666666</v>
      </c>
      <c r="N101" s="84" t="s">
        <v>222</v>
      </c>
      <c r="O101" s="84" t="s">
        <v>222</v>
      </c>
      <c r="P101" s="84" t="s">
        <v>222</v>
      </c>
      <c r="Q101" s="84" t="s">
        <v>222</v>
      </c>
      <c r="R101" s="83">
        <v>0.18849840255591055</v>
      </c>
      <c r="S101" s="84" t="s">
        <v>222</v>
      </c>
      <c r="T101" s="84" t="s">
        <v>222</v>
      </c>
      <c r="U101" s="84" t="s">
        <v>222</v>
      </c>
      <c r="V101" s="84" t="s">
        <v>222</v>
      </c>
      <c r="W101" s="83">
        <v>0.14975845410628019</v>
      </c>
      <c r="X101" s="84" t="s">
        <v>222</v>
      </c>
      <c r="Y101" s="84" t="s">
        <v>222</v>
      </c>
      <c r="Z101" s="84" t="s">
        <v>222</v>
      </c>
      <c r="AA101" s="84" t="s">
        <v>222</v>
      </c>
      <c r="AB101" s="83">
        <v>0.14743589743589744</v>
      </c>
      <c r="AC101" s="85" t="s">
        <v>222</v>
      </c>
      <c r="AD101" s="85" t="s">
        <v>222</v>
      </c>
      <c r="AE101" s="85" t="s">
        <v>222</v>
      </c>
      <c r="AF101" s="85" t="s">
        <v>222</v>
      </c>
      <c r="AG101" s="84" t="s">
        <v>222</v>
      </c>
      <c r="AH101" s="16" t="str">
        <f>IF(ISERROR(_xlfn.XLOOKUP($D101,#REF!,#REF!)), "", _xlfn.XLOOKUP($D101,#REF!,#REF!))</f>
        <v/>
      </c>
      <c r="AI101" s="16" t="str">
        <f>IF(ISERROR(_xlfn.XLOOKUP($D101,#REF!,#REF!)), "", _xlfn.XLOOKUP($D101,#REF!,#REF!))</f>
        <v/>
      </c>
      <c r="AJ101" s="16" t="str">
        <f>IF(ISERROR(_xlfn.XLOOKUP($D101,#REF!,#REF!)), "", _xlfn.XLOOKUP($D101,#REF!,#REF!))</f>
        <v/>
      </c>
      <c r="AK101" s="53" t="str">
        <f>IF(ISERROR(_xlfn.XLOOKUP($D101,#REF!,#REF!)), "", _xlfn.XLOOKUP($D101,#REF!,#REF!))</f>
        <v/>
      </c>
    </row>
    <row r="102" spans="1:37" x14ac:dyDescent="0.2">
      <c r="B102" s="42" t="s">
        <v>160</v>
      </c>
      <c r="C102" t="s">
        <v>102</v>
      </c>
      <c r="D102" t="s">
        <v>103</v>
      </c>
      <c r="F102" t="s">
        <v>280</v>
      </c>
      <c r="G102" s="82" t="s">
        <v>222</v>
      </c>
      <c r="H102" s="51" t="s">
        <v>222</v>
      </c>
      <c r="I102" s="51" t="s">
        <v>222</v>
      </c>
      <c r="J102" s="51" t="s">
        <v>222</v>
      </c>
      <c r="K102" s="51" t="s">
        <v>222</v>
      </c>
      <c r="L102" s="51" t="s">
        <v>222</v>
      </c>
      <c r="M102" s="83" t="s">
        <v>222</v>
      </c>
      <c r="N102" s="84" t="s">
        <v>222</v>
      </c>
      <c r="O102" s="84" t="s">
        <v>222</v>
      </c>
      <c r="P102" s="84" t="s">
        <v>222</v>
      </c>
      <c r="Q102" s="84" t="s">
        <v>222</v>
      </c>
      <c r="R102" s="83" t="s">
        <v>222</v>
      </c>
      <c r="S102" s="84" t="s">
        <v>222</v>
      </c>
      <c r="T102" s="84" t="s">
        <v>222</v>
      </c>
      <c r="U102" s="84" t="s">
        <v>222</v>
      </c>
      <c r="V102" s="84" t="s">
        <v>222</v>
      </c>
      <c r="W102" s="83" t="s">
        <v>222</v>
      </c>
      <c r="X102" s="84" t="s">
        <v>222</v>
      </c>
      <c r="Y102" s="84" t="s">
        <v>222</v>
      </c>
      <c r="Z102" s="84" t="s">
        <v>222</v>
      </c>
      <c r="AA102" s="84" t="s">
        <v>222</v>
      </c>
      <c r="AB102" s="83" t="s">
        <v>222</v>
      </c>
      <c r="AC102" s="85" t="s">
        <v>222</v>
      </c>
      <c r="AD102" s="85" t="s">
        <v>222</v>
      </c>
      <c r="AE102" s="85" t="s">
        <v>222</v>
      </c>
      <c r="AF102" s="85" t="s">
        <v>222</v>
      </c>
      <c r="AG102" s="84" t="s">
        <v>222</v>
      </c>
      <c r="AH102" s="16" t="str">
        <f>IF(ISERROR(_xlfn.XLOOKUP($D102,#REF!,#REF!)), "", _xlfn.XLOOKUP($D102,#REF!,#REF!))</f>
        <v/>
      </c>
      <c r="AI102" s="16" t="str">
        <f>IF(ISERROR(_xlfn.XLOOKUP($D102,#REF!,#REF!)), "", _xlfn.XLOOKUP($D102,#REF!,#REF!))</f>
        <v/>
      </c>
      <c r="AJ102" s="16" t="str">
        <f>IF(ISERROR(_xlfn.XLOOKUP($D102,#REF!,#REF!)), "", _xlfn.XLOOKUP($D102,#REF!,#REF!))</f>
        <v/>
      </c>
      <c r="AK102" s="53" t="str">
        <f>IF(ISERROR(_xlfn.XLOOKUP($D102,#REF!,#REF!)), "", _xlfn.XLOOKUP($D102,#REF!,#REF!))</f>
        <v/>
      </c>
    </row>
    <row r="103" spans="1:37" x14ac:dyDescent="0.2">
      <c r="B103" s="42" t="s">
        <v>113</v>
      </c>
      <c r="C103" t="s">
        <v>237</v>
      </c>
      <c r="D103" t="s">
        <v>114</v>
      </c>
      <c r="F103" t="s">
        <v>274</v>
      </c>
      <c r="G103" s="82" t="s">
        <v>222</v>
      </c>
      <c r="H103" s="51">
        <v>0</v>
      </c>
      <c r="I103" s="51">
        <v>0</v>
      </c>
      <c r="J103" s="51">
        <v>0</v>
      </c>
      <c r="K103" s="51">
        <v>0</v>
      </c>
      <c r="L103" s="51">
        <v>0.25</v>
      </c>
      <c r="M103" s="83">
        <v>0</v>
      </c>
      <c r="N103" s="84" t="s">
        <v>222</v>
      </c>
      <c r="O103" s="84" t="s">
        <v>222</v>
      </c>
      <c r="P103" s="84" t="s">
        <v>222</v>
      </c>
      <c r="Q103" s="84" t="s">
        <v>222</v>
      </c>
      <c r="R103" s="83">
        <v>0.20512820512820512</v>
      </c>
      <c r="S103" s="84" t="s">
        <v>222</v>
      </c>
      <c r="T103" s="84" t="s">
        <v>222</v>
      </c>
      <c r="U103" s="84" t="s">
        <v>222</v>
      </c>
      <c r="V103" s="84" t="s">
        <v>222</v>
      </c>
      <c r="W103" s="83">
        <v>1</v>
      </c>
      <c r="X103" s="84">
        <v>0</v>
      </c>
      <c r="Y103" s="84">
        <v>0</v>
      </c>
      <c r="Z103" s="84">
        <v>1</v>
      </c>
      <c r="AA103" s="84">
        <v>0</v>
      </c>
      <c r="AB103" s="83">
        <v>0.125</v>
      </c>
      <c r="AC103" s="85" t="s">
        <v>222</v>
      </c>
      <c r="AD103" s="85" t="s">
        <v>222</v>
      </c>
      <c r="AE103" s="85" t="s">
        <v>222</v>
      </c>
      <c r="AF103" s="85" t="s">
        <v>222</v>
      </c>
      <c r="AG103" s="84">
        <v>1</v>
      </c>
      <c r="AH103" s="16" t="str">
        <f>IF(ISERROR(_xlfn.XLOOKUP($D103,#REF!,#REF!)), "", _xlfn.XLOOKUP($D103,#REF!,#REF!))</f>
        <v/>
      </c>
      <c r="AI103" s="16" t="str">
        <f>IF(ISERROR(_xlfn.XLOOKUP($D103,#REF!,#REF!)), "", _xlfn.XLOOKUP($D103,#REF!,#REF!))</f>
        <v/>
      </c>
      <c r="AJ103" s="16" t="str">
        <f>IF(ISERROR(_xlfn.XLOOKUP($D103,#REF!,#REF!)), "", _xlfn.XLOOKUP($D103,#REF!,#REF!))</f>
        <v/>
      </c>
      <c r="AK103" s="53" t="str">
        <f>IF(ISERROR(_xlfn.XLOOKUP($D103,#REF!,#REF!)), "", _xlfn.XLOOKUP($D103,#REF!,#REF!))</f>
        <v/>
      </c>
    </row>
    <row r="104" spans="1:37" x14ac:dyDescent="0.2">
      <c r="A104" t="e">
        <f>+_xlfn.XLOOKUP(D104,#REF!,#REF!,"",0)</f>
        <v>#REF!</v>
      </c>
      <c r="B104" s="42" t="s">
        <v>27</v>
      </c>
      <c r="C104" t="s">
        <v>294</v>
      </c>
      <c r="D104" t="s">
        <v>234</v>
      </c>
      <c r="F104" t="s">
        <v>274</v>
      </c>
      <c r="G104" s="82" t="s">
        <v>222</v>
      </c>
      <c r="H104" s="51">
        <v>1</v>
      </c>
      <c r="I104" s="51">
        <v>1</v>
      </c>
      <c r="J104" s="51">
        <v>0.5714285714285714</v>
      </c>
      <c r="K104" s="51">
        <v>0.5</v>
      </c>
      <c r="L104" s="51">
        <v>0.66666666666666663</v>
      </c>
      <c r="M104" s="83">
        <v>0.18181818181818182</v>
      </c>
      <c r="N104" s="84" t="s">
        <v>222</v>
      </c>
      <c r="O104" s="84" t="s">
        <v>222</v>
      </c>
      <c r="P104" s="84" t="s">
        <v>222</v>
      </c>
      <c r="Q104" s="84" t="s">
        <v>222</v>
      </c>
      <c r="R104" s="83">
        <v>0.5</v>
      </c>
      <c r="S104" s="86"/>
      <c r="T104" s="86"/>
      <c r="U104" s="86"/>
      <c r="V104" s="86"/>
      <c r="W104" s="83" t="s">
        <v>222</v>
      </c>
      <c r="X104" s="86"/>
      <c r="Y104" s="86"/>
      <c r="Z104" s="86"/>
      <c r="AA104" s="86"/>
      <c r="AB104" s="83"/>
      <c r="AC104" s="86"/>
      <c r="AD104" s="86"/>
      <c r="AE104" s="86"/>
      <c r="AF104" s="86"/>
      <c r="AG104" s="84" t="s">
        <v>222</v>
      </c>
    </row>
    <row r="105" spans="1:37" x14ac:dyDescent="0.2">
      <c r="C105" s="42"/>
    </row>
    <row r="106" spans="1:37" s="21" customFormat="1" x14ac:dyDescent="0.2">
      <c r="C106" s="42"/>
      <c r="F106" s="8" t="s">
        <v>318</v>
      </c>
      <c r="G106" s="63">
        <v>0.26375594578347766</v>
      </c>
      <c r="H106" s="63">
        <v>0.25972490636096679</v>
      </c>
      <c r="I106" s="63">
        <v>0.27245384665254052</v>
      </c>
      <c r="J106" s="63">
        <v>0.2769955162273755</v>
      </c>
      <c r="K106" s="63">
        <v>0.28526763066832211</v>
      </c>
      <c r="L106" s="63">
        <v>0.31160709701467926</v>
      </c>
      <c r="M106" s="23">
        <v>0.27108342356078485</v>
      </c>
      <c r="N106" s="23"/>
      <c r="O106" s="23"/>
      <c r="P106" s="23"/>
      <c r="Q106" s="23"/>
      <c r="R106" s="23">
        <v>0.27697897780731429</v>
      </c>
      <c r="S106" s="23"/>
      <c r="T106" s="23"/>
      <c r="U106" s="23"/>
      <c r="V106" s="23"/>
      <c r="W106" s="23">
        <v>0.28169406888285969</v>
      </c>
      <c r="X106" s="73"/>
      <c r="Y106" s="73"/>
      <c r="Z106" s="73"/>
      <c r="AA106" s="73"/>
      <c r="AB106" s="23">
        <v>0.2632116651918433</v>
      </c>
      <c r="AG106" s="23">
        <v>0.27424292148856699</v>
      </c>
    </row>
    <row r="107" spans="1:37" x14ac:dyDescent="0.2">
      <c r="C107" s="42"/>
      <c r="D107" s="8"/>
      <c r="F107" s="33" t="s">
        <v>323</v>
      </c>
      <c r="G107" s="49">
        <v>19.25418404219387</v>
      </c>
      <c r="H107" s="49">
        <v>17.141843819823809</v>
      </c>
      <c r="I107" s="49">
        <v>25.065753892033726</v>
      </c>
      <c r="J107" s="49">
        <v>25.483587492918545</v>
      </c>
      <c r="K107" s="49">
        <v>28.241495436163891</v>
      </c>
      <c r="L107" s="49">
        <v>30.849102604453247</v>
      </c>
      <c r="M107" s="13">
        <v>26.566175508956917</v>
      </c>
      <c r="R107" s="13">
        <v>27.420918802924117</v>
      </c>
      <c r="W107" s="13">
        <v>27.324324681637389</v>
      </c>
      <c r="AB107" s="13">
        <v>25.531531523608798</v>
      </c>
      <c r="AG107" s="13">
        <v>26.601563384391</v>
      </c>
    </row>
    <row r="108" spans="1:37" x14ac:dyDescent="0.2">
      <c r="C108" s="42"/>
      <c r="D108" s="8"/>
      <c r="F108" s="33" t="s">
        <v>324</v>
      </c>
      <c r="G108" s="1">
        <v>73</v>
      </c>
      <c r="H108" s="1">
        <v>66</v>
      </c>
      <c r="I108" s="1">
        <v>92</v>
      </c>
      <c r="J108" s="1">
        <v>92</v>
      </c>
      <c r="K108" s="1">
        <v>99</v>
      </c>
      <c r="L108" s="1">
        <v>99</v>
      </c>
      <c r="M108">
        <v>98</v>
      </c>
      <c r="N108" s="23"/>
      <c r="R108">
        <v>99</v>
      </c>
      <c r="S108" s="23"/>
      <c r="W108">
        <v>97</v>
      </c>
      <c r="X108" s="31"/>
      <c r="AB108">
        <v>97</v>
      </c>
      <c r="AG108">
        <v>97</v>
      </c>
    </row>
    <row r="109" spans="1:37" x14ac:dyDescent="0.2">
      <c r="C109" s="42"/>
    </row>
    <row r="110" spans="1:37" ht="15" customHeight="1" x14ac:dyDescent="0.2">
      <c r="A110" s="87" t="s">
        <v>218</v>
      </c>
      <c r="B110" s="123" t="s">
        <v>223</v>
      </c>
      <c r="C110" s="87" t="s">
        <v>317</v>
      </c>
      <c r="D110" s="89" t="s">
        <v>217</v>
      </c>
      <c r="E110" s="87" t="s">
        <v>271</v>
      </c>
      <c r="F110" s="87" t="s">
        <v>272</v>
      </c>
      <c r="G110" s="134" t="s">
        <v>320</v>
      </c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</row>
    <row r="111" spans="1:37" x14ac:dyDescent="0.2">
      <c r="A111" s="110"/>
      <c r="B111" s="127"/>
      <c r="C111" s="88"/>
      <c r="D111" s="109"/>
      <c r="E111" s="110"/>
      <c r="F111" s="110"/>
      <c r="G111" s="33">
        <v>44621</v>
      </c>
      <c r="H111" s="33" t="s">
        <v>212</v>
      </c>
      <c r="I111" s="33" t="s">
        <v>213</v>
      </c>
      <c r="J111" s="33" t="s">
        <v>214</v>
      </c>
      <c r="K111" s="33" t="s">
        <v>215</v>
      </c>
      <c r="L111" s="33" t="s">
        <v>262</v>
      </c>
      <c r="M111" s="120" t="s">
        <v>285</v>
      </c>
      <c r="N111" s="133"/>
      <c r="O111" s="133"/>
      <c r="P111" s="133"/>
      <c r="Q111" s="137"/>
      <c r="R111" s="120" t="s">
        <v>314</v>
      </c>
      <c r="S111" s="133"/>
      <c r="T111" s="133"/>
      <c r="U111" s="133"/>
      <c r="V111" s="137"/>
      <c r="W111" s="120">
        <v>45383</v>
      </c>
      <c r="X111" s="133"/>
      <c r="Y111" s="133"/>
      <c r="Z111" s="133"/>
      <c r="AA111" s="133"/>
      <c r="AB111" s="120">
        <v>45474</v>
      </c>
      <c r="AC111" s="133"/>
      <c r="AD111" s="133"/>
      <c r="AE111" s="133"/>
      <c r="AF111" s="133"/>
      <c r="AG111" s="120">
        <v>45566</v>
      </c>
      <c r="AH111" s="133"/>
      <c r="AI111" s="133"/>
      <c r="AJ111" s="133"/>
      <c r="AK111" s="133"/>
    </row>
    <row r="112" spans="1:37" x14ac:dyDescent="0.2">
      <c r="A112" s="26"/>
      <c r="B112" s="62"/>
      <c r="C112" s="68"/>
      <c r="D112" s="62"/>
      <c r="E112" s="26"/>
      <c r="F112" s="26"/>
      <c r="G112" s="24"/>
      <c r="H112" s="24"/>
      <c r="I112" s="24"/>
      <c r="J112" s="24"/>
      <c r="K112" s="24"/>
      <c r="L112" s="24"/>
      <c r="M112" s="24" t="s">
        <v>321</v>
      </c>
      <c r="N112" s="24" t="s">
        <v>322</v>
      </c>
      <c r="O112" s="24" t="s">
        <v>109</v>
      </c>
      <c r="P112" s="24" t="s">
        <v>152</v>
      </c>
      <c r="Q112" s="24" t="s">
        <v>73</v>
      </c>
      <c r="R112" s="24" t="s">
        <v>321</v>
      </c>
      <c r="S112" s="24" t="s">
        <v>322</v>
      </c>
      <c r="T112" s="24" t="s">
        <v>109</v>
      </c>
      <c r="U112" s="24" t="s">
        <v>152</v>
      </c>
      <c r="V112" s="24" t="s">
        <v>73</v>
      </c>
      <c r="W112" s="24" t="s">
        <v>321</v>
      </c>
      <c r="X112" s="24" t="s">
        <v>322</v>
      </c>
      <c r="Y112" s="24" t="s">
        <v>109</v>
      </c>
      <c r="Z112" s="24" t="s">
        <v>152</v>
      </c>
      <c r="AA112" s="24" t="s">
        <v>73</v>
      </c>
      <c r="AB112" s="24" t="s">
        <v>321</v>
      </c>
      <c r="AC112" s="24" t="s">
        <v>322</v>
      </c>
      <c r="AD112" s="24" t="s">
        <v>109</v>
      </c>
      <c r="AE112" s="24" t="s">
        <v>152</v>
      </c>
      <c r="AF112" s="24" t="s">
        <v>73</v>
      </c>
      <c r="AG112" s="24" t="s">
        <v>321</v>
      </c>
      <c r="AH112" s="24" t="str">
        <f t="shared" ref="AH112:AK112" si="1">AH3</f>
        <v>BYTEL</v>
      </c>
      <c r="AI112" s="24" t="str">
        <f t="shared" si="1"/>
        <v>FREE</v>
      </c>
      <c r="AJ112" s="24" t="str">
        <f t="shared" si="1"/>
        <v>ORANGE</v>
      </c>
      <c r="AK112" s="24" t="str">
        <f t="shared" si="1"/>
        <v>SFR</v>
      </c>
    </row>
    <row r="113" spans="1:37" x14ac:dyDescent="0.2">
      <c r="C113" s="42"/>
      <c r="G113" s="98" t="s">
        <v>304</v>
      </c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</row>
    <row r="114" spans="1:37" x14ac:dyDescent="0.2">
      <c r="A114">
        <v>1</v>
      </c>
      <c r="B114" s="48"/>
      <c r="C114" t="s">
        <v>276</v>
      </c>
      <c r="G114" s="31">
        <v>0.13069361454545453</v>
      </c>
      <c r="H114" s="31">
        <v>0.16932988640798979</v>
      </c>
      <c r="I114" s="31">
        <v>0.14530001328534209</v>
      </c>
      <c r="J114" s="31">
        <v>0.14784813562863508</v>
      </c>
      <c r="K114" s="31">
        <v>0.15949667665632256</v>
      </c>
      <c r="L114" s="31">
        <v>0.15661861320567391</v>
      </c>
      <c r="M114" s="31">
        <v>0.17602042001545073</v>
      </c>
      <c r="N114" s="14" t="s">
        <v>222</v>
      </c>
      <c r="O114" s="14" t="s">
        <v>222</v>
      </c>
      <c r="P114" s="14" t="s">
        <v>222</v>
      </c>
      <c r="Q114" s="14" t="s">
        <v>222</v>
      </c>
      <c r="R114" s="31">
        <v>0.15912506238018195</v>
      </c>
      <c r="S114" s="14" t="s">
        <v>222</v>
      </c>
      <c r="T114" s="14" t="s">
        <v>222</v>
      </c>
      <c r="U114" s="14" t="s">
        <v>222</v>
      </c>
      <c r="V114" s="14" t="s">
        <v>222</v>
      </c>
      <c r="W114" s="31">
        <v>0.13119121214088791</v>
      </c>
      <c r="X114" s="14" t="s">
        <v>222</v>
      </c>
      <c r="Y114" s="14" t="s">
        <v>222</v>
      </c>
      <c r="Z114" s="14" t="s">
        <v>222</v>
      </c>
      <c r="AA114" s="14" t="s">
        <v>222</v>
      </c>
      <c r="AB114" s="16">
        <v>0.16090529524935049</v>
      </c>
      <c r="AC114" s="14" t="s">
        <v>222</v>
      </c>
      <c r="AD114" s="14" t="s">
        <v>222</v>
      </c>
      <c r="AE114" s="14" t="s">
        <v>222</v>
      </c>
      <c r="AF114" s="14" t="s">
        <v>222</v>
      </c>
      <c r="AG114" s="16">
        <v>0.17039717174197222</v>
      </c>
      <c r="AH114" s="14" t="str">
        <f t="shared" ref="AH114:AK122" si="2">IF(ISERROR(AVERAGEIF($F$4:$F$104,$C114,AH$4:AH$104)),"", AVERAGEIF($F$4:$F$104,$C114,AH$4:AH$104))</f>
        <v/>
      </c>
      <c r="AI114" s="14" t="str">
        <f t="shared" si="2"/>
        <v/>
      </c>
      <c r="AJ114" s="14" t="str">
        <f t="shared" si="2"/>
        <v/>
      </c>
      <c r="AK114" s="14" t="str">
        <f t="shared" si="2"/>
        <v/>
      </c>
    </row>
    <row r="115" spans="1:37" x14ac:dyDescent="0.2">
      <c r="A115">
        <v>2</v>
      </c>
      <c r="B115" s="48"/>
      <c r="C115" t="s">
        <v>277</v>
      </c>
      <c r="G115" s="31">
        <v>0.30591538461538459</v>
      </c>
      <c r="H115" s="31">
        <v>0.32259999999999994</v>
      </c>
      <c r="I115" s="31">
        <v>0.32643222064386868</v>
      </c>
      <c r="J115" s="31">
        <v>0.32004553536674751</v>
      </c>
      <c r="K115" s="31">
        <v>0.31716438620003479</v>
      </c>
      <c r="L115" s="31">
        <v>0.3258362329153412</v>
      </c>
      <c r="M115" s="31">
        <v>0.28517500000000001</v>
      </c>
      <c r="N115" s="14" t="s">
        <v>222</v>
      </c>
      <c r="O115" s="14" t="s">
        <v>222</v>
      </c>
      <c r="P115" s="14" t="s">
        <v>222</v>
      </c>
      <c r="Q115" s="14" t="s">
        <v>222</v>
      </c>
      <c r="R115" s="31">
        <v>0.27805653961729437</v>
      </c>
      <c r="S115" s="14" t="s">
        <v>222</v>
      </c>
      <c r="T115" s="14" t="s">
        <v>222</v>
      </c>
      <c r="U115" s="14" t="s">
        <v>222</v>
      </c>
      <c r="V115" s="14" t="s">
        <v>222</v>
      </c>
      <c r="W115" s="31">
        <v>0.29330055872423544</v>
      </c>
      <c r="X115" s="14" t="s">
        <v>222</v>
      </c>
      <c r="Y115" s="14" t="s">
        <v>222</v>
      </c>
      <c r="Z115" s="14" t="s">
        <v>222</v>
      </c>
      <c r="AA115" s="14" t="s">
        <v>222</v>
      </c>
      <c r="AB115" s="16">
        <v>0.20596627901838915</v>
      </c>
      <c r="AC115" s="14" t="s">
        <v>222</v>
      </c>
      <c r="AD115" s="14" t="s">
        <v>222</v>
      </c>
      <c r="AE115" s="14" t="s">
        <v>222</v>
      </c>
      <c r="AF115" s="14" t="s">
        <v>222</v>
      </c>
      <c r="AG115" s="16">
        <v>0.20835267335113655</v>
      </c>
      <c r="AH115" s="14" t="str">
        <f t="shared" si="2"/>
        <v/>
      </c>
      <c r="AI115" s="14" t="str">
        <f t="shared" si="2"/>
        <v/>
      </c>
      <c r="AJ115" s="14" t="str">
        <f t="shared" si="2"/>
        <v/>
      </c>
      <c r="AK115" s="14" t="str">
        <f t="shared" si="2"/>
        <v/>
      </c>
    </row>
    <row r="116" spans="1:37" x14ac:dyDescent="0.2">
      <c r="A116">
        <v>3</v>
      </c>
      <c r="B116" s="48"/>
      <c r="C116" t="s">
        <v>275</v>
      </c>
      <c r="G116" s="31">
        <v>0.16070000000000001</v>
      </c>
      <c r="H116" s="31">
        <v>0.21352500000000002</v>
      </c>
      <c r="I116" s="31">
        <v>0.24952142857142859</v>
      </c>
      <c r="J116" s="31">
        <v>0.23935000000000003</v>
      </c>
      <c r="K116" s="31">
        <v>0.24093571428571431</v>
      </c>
      <c r="L116" s="31">
        <v>0.37466428571428573</v>
      </c>
      <c r="M116" s="31">
        <v>0.27309285714285714</v>
      </c>
      <c r="N116" s="14" t="s">
        <v>222</v>
      </c>
      <c r="O116" s="14" t="s">
        <v>222</v>
      </c>
      <c r="P116" s="14" t="s">
        <v>222</v>
      </c>
      <c r="Q116" s="14" t="s">
        <v>222</v>
      </c>
      <c r="R116" s="31">
        <v>0.29818571428571433</v>
      </c>
      <c r="S116" s="14" t="s">
        <v>222</v>
      </c>
      <c r="T116" s="14" t="s">
        <v>222</v>
      </c>
      <c r="U116" s="14" t="s">
        <v>222</v>
      </c>
      <c r="V116" s="14" t="s">
        <v>222</v>
      </c>
      <c r="W116" s="31">
        <v>0.23650000000000002</v>
      </c>
      <c r="X116" s="14" t="s">
        <v>222</v>
      </c>
      <c r="Y116" s="14" t="s">
        <v>222</v>
      </c>
      <c r="Z116" s="14" t="s">
        <v>222</v>
      </c>
      <c r="AA116" s="14" t="s">
        <v>222</v>
      </c>
      <c r="AB116" s="16">
        <v>0.25364285714285711</v>
      </c>
      <c r="AC116" s="14" t="s">
        <v>222</v>
      </c>
      <c r="AD116" s="14" t="s">
        <v>222</v>
      </c>
      <c r="AE116" s="14" t="s">
        <v>222</v>
      </c>
      <c r="AF116" s="14" t="s">
        <v>222</v>
      </c>
      <c r="AG116" s="16">
        <v>0.14766428571428572</v>
      </c>
      <c r="AH116" s="14" t="str">
        <f t="shared" si="2"/>
        <v/>
      </c>
      <c r="AI116" s="14" t="str">
        <f t="shared" si="2"/>
        <v/>
      </c>
      <c r="AJ116" s="14" t="str">
        <f t="shared" si="2"/>
        <v/>
      </c>
      <c r="AK116" s="14" t="str">
        <f t="shared" si="2"/>
        <v/>
      </c>
    </row>
    <row r="117" spans="1:37" x14ac:dyDescent="0.2">
      <c r="A117">
        <v>4</v>
      </c>
      <c r="B117" s="48"/>
      <c r="C117" t="s">
        <v>278</v>
      </c>
      <c r="G117" s="31">
        <v>0.38735555555555556</v>
      </c>
      <c r="H117" s="31"/>
      <c r="I117" s="31">
        <v>0.3839404499755284</v>
      </c>
      <c r="J117" s="31">
        <v>0.35536803042123616</v>
      </c>
      <c r="K117" s="31">
        <v>0.33355546671131964</v>
      </c>
      <c r="L117" s="31">
        <v>0.33923523537312328</v>
      </c>
      <c r="M117" s="31">
        <v>0.36175555555555555</v>
      </c>
      <c r="N117" s="14" t="s">
        <v>222</v>
      </c>
      <c r="O117" s="14" t="s">
        <v>222</v>
      </c>
      <c r="P117" s="14" t="s">
        <v>222</v>
      </c>
      <c r="Q117" s="14" t="s">
        <v>222</v>
      </c>
      <c r="R117" s="31">
        <v>0.31465476758812866</v>
      </c>
      <c r="S117" s="14" t="s">
        <v>222</v>
      </c>
      <c r="T117" s="14" t="s">
        <v>222</v>
      </c>
      <c r="U117" s="14" t="s">
        <v>222</v>
      </c>
      <c r="V117" s="14" t="s">
        <v>222</v>
      </c>
      <c r="W117" s="31">
        <v>0.33507901782150429</v>
      </c>
      <c r="X117" s="14" t="s">
        <v>222</v>
      </c>
      <c r="Y117" s="14" t="s">
        <v>222</v>
      </c>
      <c r="Z117" s="14" t="s">
        <v>222</v>
      </c>
      <c r="AA117" s="14" t="s">
        <v>222</v>
      </c>
      <c r="AB117" s="16">
        <v>0.26924044056274654</v>
      </c>
      <c r="AC117" s="14" t="s">
        <v>222</v>
      </c>
      <c r="AD117" s="14" t="s">
        <v>222</v>
      </c>
      <c r="AE117" s="14" t="s">
        <v>222</v>
      </c>
      <c r="AF117" s="14" t="s">
        <v>222</v>
      </c>
      <c r="AG117" s="16">
        <v>0.2605272359986629</v>
      </c>
      <c r="AH117" s="14" t="str">
        <f t="shared" si="2"/>
        <v/>
      </c>
      <c r="AI117" s="14" t="str">
        <f t="shared" si="2"/>
        <v/>
      </c>
      <c r="AJ117" s="14" t="str">
        <f t="shared" si="2"/>
        <v/>
      </c>
      <c r="AK117" s="14" t="str">
        <f t="shared" si="2"/>
        <v/>
      </c>
    </row>
    <row r="118" spans="1:37" x14ac:dyDescent="0.2">
      <c r="A118">
        <v>5</v>
      </c>
      <c r="B118" s="48"/>
      <c r="C118" t="s">
        <v>279</v>
      </c>
      <c r="G118" s="31">
        <v>0.41875901879999999</v>
      </c>
      <c r="H118" s="31">
        <v>0.56910408432147552</v>
      </c>
      <c r="I118" s="31">
        <v>0</v>
      </c>
      <c r="J118" s="31">
        <v>0.30868544600938969</v>
      </c>
      <c r="K118" s="31">
        <v>0.37907148198523721</v>
      </c>
      <c r="L118" s="31">
        <v>0.39348414634101397</v>
      </c>
      <c r="M118" s="31">
        <v>0.14977768739454755</v>
      </c>
      <c r="N118" s="14" t="s">
        <v>222</v>
      </c>
      <c r="O118" s="14" t="s">
        <v>222</v>
      </c>
      <c r="P118" s="14" t="s">
        <v>222</v>
      </c>
      <c r="Q118" s="14" t="s">
        <v>222</v>
      </c>
      <c r="R118" s="31">
        <v>0.33093401190270394</v>
      </c>
      <c r="S118" s="14" t="s">
        <v>222</v>
      </c>
      <c r="T118" s="14" t="s">
        <v>222</v>
      </c>
      <c r="U118" s="14" t="s">
        <v>222</v>
      </c>
      <c r="V118" s="14" t="s">
        <v>222</v>
      </c>
      <c r="W118" s="31">
        <v>0.34251666666666675</v>
      </c>
      <c r="X118" s="14">
        <v>2.6316666666666669E-2</v>
      </c>
      <c r="Y118" s="14">
        <v>1.9316666666666666E-2</v>
      </c>
      <c r="Z118" s="14">
        <v>9.1666666666666674E-2</v>
      </c>
      <c r="AA118" s="14">
        <v>0.24704999999999999</v>
      </c>
      <c r="AB118" s="16">
        <v>0.34036666666666671</v>
      </c>
      <c r="AC118" s="14" t="s">
        <v>222</v>
      </c>
      <c r="AD118" s="14" t="s">
        <v>222</v>
      </c>
      <c r="AE118" s="14" t="s">
        <v>222</v>
      </c>
      <c r="AF118" s="14" t="s">
        <v>222</v>
      </c>
      <c r="AG118" s="16">
        <v>0.43909999999999999</v>
      </c>
      <c r="AH118" s="14" t="str">
        <f t="shared" si="2"/>
        <v/>
      </c>
      <c r="AI118" s="14" t="str">
        <f t="shared" si="2"/>
        <v/>
      </c>
      <c r="AJ118" s="14" t="str">
        <f t="shared" si="2"/>
        <v/>
      </c>
      <c r="AK118" s="14" t="str">
        <f t="shared" si="2"/>
        <v/>
      </c>
    </row>
    <row r="119" spans="1:37" x14ac:dyDescent="0.2">
      <c r="A119">
        <v>6</v>
      </c>
      <c r="B119" s="48"/>
      <c r="C119" t="s">
        <v>280</v>
      </c>
      <c r="G119" s="31">
        <v>0.31688596491228072</v>
      </c>
      <c r="H119" s="31">
        <v>0.37732415730337077</v>
      </c>
      <c r="I119" s="31">
        <v>0.44786122609895529</v>
      </c>
      <c r="J119" s="31">
        <v>0.4559020559020559</v>
      </c>
      <c r="K119" s="31">
        <v>0.40350877192982459</v>
      </c>
      <c r="L119" s="31">
        <v>0.38015851063829798</v>
      </c>
      <c r="M119" s="31">
        <v>0.45647963525835866</v>
      </c>
      <c r="N119" s="14">
        <v>0.34615384615384615</v>
      </c>
      <c r="O119" s="14">
        <v>0.31578947368421051</v>
      </c>
      <c r="P119" s="14">
        <v>0.58590308370044053</v>
      </c>
      <c r="Q119" s="14" t="s">
        <v>222</v>
      </c>
      <c r="R119" s="31">
        <v>0.42281508110759924</v>
      </c>
      <c r="S119" s="14">
        <v>0.64583333333333337</v>
      </c>
      <c r="T119" s="14">
        <v>0.40196078431372551</v>
      </c>
      <c r="U119" s="14">
        <v>0.5880281690140845</v>
      </c>
      <c r="V119" s="14" t="s">
        <v>222</v>
      </c>
      <c r="W119" s="31">
        <v>0.41970693779904306</v>
      </c>
      <c r="X119" s="14">
        <v>0.54545454545454541</v>
      </c>
      <c r="Y119" s="14">
        <v>0.47619047619047616</v>
      </c>
      <c r="Z119" s="14">
        <v>0.40517241379310343</v>
      </c>
      <c r="AA119" s="14">
        <v>1</v>
      </c>
      <c r="AB119" s="16">
        <v>0.34091415830546268</v>
      </c>
      <c r="AC119" s="14" t="s">
        <v>222</v>
      </c>
      <c r="AD119" s="14" t="s">
        <v>222</v>
      </c>
      <c r="AE119" s="14" t="s">
        <v>222</v>
      </c>
      <c r="AF119" s="14" t="s">
        <v>222</v>
      </c>
      <c r="AG119" s="16">
        <v>0.28912572666134734</v>
      </c>
      <c r="AH119" s="14" t="str">
        <f t="shared" si="2"/>
        <v/>
      </c>
      <c r="AI119" s="14" t="str">
        <f t="shared" si="2"/>
        <v/>
      </c>
      <c r="AJ119" s="14" t="str">
        <f t="shared" si="2"/>
        <v/>
      </c>
      <c r="AK119" s="14" t="str">
        <f t="shared" si="2"/>
        <v/>
      </c>
    </row>
    <row r="120" spans="1:37" x14ac:dyDescent="0.2">
      <c r="A120">
        <v>7</v>
      </c>
      <c r="B120" s="48"/>
      <c r="C120" t="s">
        <v>274</v>
      </c>
      <c r="G120" s="31">
        <v>0.24135939343750001</v>
      </c>
      <c r="H120" s="31">
        <v>0.27320932689851801</v>
      </c>
      <c r="I120" s="31">
        <v>0.27887018303360905</v>
      </c>
      <c r="J120" s="31">
        <v>0.30295850410814612</v>
      </c>
      <c r="K120" s="31">
        <v>0.33546911579072364</v>
      </c>
      <c r="L120" s="31">
        <v>0.36198125288936767</v>
      </c>
      <c r="M120" s="31">
        <v>0.3021556870711633</v>
      </c>
      <c r="N120" s="14" t="s">
        <v>222</v>
      </c>
      <c r="O120" s="14" t="s">
        <v>222</v>
      </c>
      <c r="P120" s="14" t="s">
        <v>222</v>
      </c>
      <c r="Q120" s="14" t="s">
        <v>222</v>
      </c>
      <c r="R120" s="31">
        <v>0.36006810814372731</v>
      </c>
      <c r="S120" s="14" t="s">
        <v>222</v>
      </c>
      <c r="T120" s="14" t="s">
        <v>222</v>
      </c>
      <c r="U120" s="14" t="s">
        <v>222</v>
      </c>
      <c r="V120" s="14" t="s">
        <v>222</v>
      </c>
      <c r="W120" s="31">
        <v>0.38369545454545456</v>
      </c>
      <c r="X120" s="14">
        <v>5.5555555555555552E-2</v>
      </c>
      <c r="Y120" s="14">
        <v>2.7777777777777776E-2</v>
      </c>
      <c r="Z120" s="14">
        <v>0.2361111111111111</v>
      </c>
      <c r="AA120" s="14">
        <v>0.19883333333333333</v>
      </c>
      <c r="AB120" s="16">
        <v>0.35121818181818182</v>
      </c>
      <c r="AC120" s="14" t="s">
        <v>222</v>
      </c>
      <c r="AD120" s="14" t="s">
        <v>222</v>
      </c>
      <c r="AE120" s="14" t="s">
        <v>222</v>
      </c>
      <c r="AF120" s="14" t="s">
        <v>222</v>
      </c>
      <c r="AG120" s="16">
        <v>0.44166818181818179</v>
      </c>
      <c r="AH120" s="14" t="str">
        <f t="shared" si="2"/>
        <v/>
      </c>
      <c r="AI120" s="14" t="str">
        <f t="shared" si="2"/>
        <v/>
      </c>
      <c r="AJ120" s="14" t="str">
        <f t="shared" si="2"/>
        <v/>
      </c>
      <c r="AK120" s="14" t="str">
        <f t="shared" si="2"/>
        <v/>
      </c>
    </row>
    <row r="121" spans="1:37" x14ac:dyDescent="0.2">
      <c r="A121">
        <v>8</v>
      </c>
      <c r="B121" s="48"/>
      <c r="C121" t="s">
        <v>151</v>
      </c>
      <c r="G121" s="31">
        <v>0.49523809533333329</v>
      </c>
      <c r="H121" s="31"/>
      <c r="I121" s="31">
        <v>0.52098108747044913</v>
      </c>
      <c r="J121" s="31">
        <v>0.47619488128276288</v>
      </c>
      <c r="K121" s="31">
        <v>0.37333508290588097</v>
      </c>
      <c r="L121" s="31">
        <v>0.40528060525703996</v>
      </c>
      <c r="M121" s="31">
        <v>0.41601467320296426</v>
      </c>
      <c r="N121" s="14">
        <v>0.56166187739463602</v>
      </c>
      <c r="O121" s="14">
        <v>0.40296218487394952</v>
      </c>
      <c r="P121" s="14">
        <v>0.37649572649572649</v>
      </c>
      <c r="Q121" s="14">
        <v>0.37883064516129034</v>
      </c>
      <c r="R121" s="31">
        <v>0.15265395752895752</v>
      </c>
      <c r="S121" s="14">
        <v>0.180921</v>
      </c>
      <c r="T121" s="14">
        <v>0.15131569736842104</v>
      </c>
      <c r="U121" s="14">
        <v>0.16292735042735043</v>
      </c>
      <c r="V121" s="14">
        <v>0.13461533333333334</v>
      </c>
      <c r="W121" s="31">
        <v>0.32600125223613596</v>
      </c>
      <c r="X121" s="14">
        <v>0.16840277777777779</v>
      </c>
      <c r="Y121" s="14">
        <v>0.20400207900207898</v>
      </c>
      <c r="Z121" s="14">
        <v>0.26539502164502166</v>
      </c>
      <c r="AA121" s="14">
        <v>0.51123835403726714</v>
      </c>
      <c r="AB121" s="16">
        <v>0.3618811816431089</v>
      </c>
      <c r="AC121" s="14">
        <v>0.6698412698412699</v>
      </c>
      <c r="AD121" s="14">
        <v>0.42506085192697773</v>
      </c>
      <c r="AE121" s="14">
        <v>0.3283435862383231</v>
      </c>
      <c r="AF121" s="14">
        <v>0.47281746031746036</v>
      </c>
      <c r="AG121" s="16">
        <v>0.35595681146731467</v>
      </c>
      <c r="AH121" s="14" t="str">
        <f t="shared" si="2"/>
        <v/>
      </c>
      <c r="AI121" s="14" t="str">
        <f t="shared" si="2"/>
        <v/>
      </c>
      <c r="AJ121" s="14" t="str">
        <f t="shared" si="2"/>
        <v/>
      </c>
      <c r="AK121" s="14" t="str">
        <f t="shared" si="2"/>
        <v/>
      </c>
    </row>
    <row r="122" spans="1:37" x14ac:dyDescent="0.2">
      <c r="A122">
        <v>9</v>
      </c>
      <c r="B122" s="48"/>
      <c r="C122" s="43" t="s">
        <v>308</v>
      </c>
      <c r="G122" s="31">
        <v>0.51939291736930859</v>
      </c>
      <c r="H122" s="31"/>
      <c r="I122" s="31">
        <v>0.43738317757009348</v>
      </c>
      <c r="J122" s="31">
        <v>0.4619460500963391</v>
      </c>
      <c r="K122" s="31">
        <v>0.45943097997892518</v>
      </c>
      <c r="L122" s="31">
        <v>0.51054590570719605</v>
      </c>
      <c r="M122" s="31">
        <v>0.45054095826893353</v>
      </c>
      <c r="N122" s="14" t="s">
        <v>222</v>
      </c>
      <c r="O122" s="14" t="s">
        <v>222</v>
      </c>
      <c r="P122" s="14" t="s">
        <v>222</v>
      </c>
      <c r="Q122" s="14" t="s">
        <v>222</v>
      </c>
      <c r="R122" s="31">
        <v>0.42310321257689681</v>
      </c>
      <c r="S122" s="14" t="s">
        <v>222</v>
      </c>
      <c r="T122" s="14" t="s">
        <v>222</v>
      </c>
      <c r="U122" s="14" t="s">
        <v>222</v>
      </c>
      <c r="V122" s="14" t="s">
        <v>222</v>
      </c>
      <c r="W122" s="31">
        <v>0.45277777777777778</v>
      </c>
      <c r="X122" s="14" t="s">
        <v>222</v>
      </c>
      <c r="Y122" s="14" t="s">
        <v>222</v>
      </c>
      <c r="Z122" s="14" t="s">
        <v>222</v>
      </c>
      <c r="AA122" s="14" t="s">
        <v>222</v>
      </c>
      <c r="AB122" s="16">
        <v>0.46175637393767704</v>
      </c>
      <c r="AC122" s="14" t="s">
        <v>222</v>
      </c>
      <c r="AD122" s="14" t="s">
        <v>222</v>
      </c>
      <c r="AE122" s="14" t="s">
        <v>222</v>
      </c>
      <c r="AF122" s="14" t="s">
        <v>222</v>
      </c>
      <c r="AG122" s="16">
        <v>0.39780219780219778</v>
      </c>
      <c r="AH122" s="14" t="str">
        <f t="shared" si="2"/>
        <v/>
      </c>
      <c r="AI122" s="14" t="str">
        <f t="shared" si="2"/>
        <v/>
      </c>
      <c r="AJ122" s="14" t="str">
        <f t="shared" si="2"/>
        <v/>
      </c>
      <c r="AK122" s="14" t="str">
        <f t="shared" si="2"/>
        <v/>
      </c>
    </row>
    <row r="123" spans="1:37" x14ac:dyDescent="0.2">
      <c r="C123" s="42"/>
    </row>
    <row r="124" spans="1:37" x14ac:dyDescent="0.2">
      <c r="C124" s="42"/>
    </row>
    <row r="125" spans="1:37" x14ac:dyDescent="0.2">
      <c r="C125" s="42"/>
    </row>
    <row r="126" spans="1:37" x14ac:dyDescent="0.2">
      <c r="C126" s="42"/>
    </row>
    <row r="127" spans="1:37" x14ac:dyDescent="0.2">
      <c r="C127" s="42"/>
    </row>
    <row r="128" spans="1:37" x14ac:dyDescent="0.2">
      <c r="C128" s="42"/>
    </row>
    <row r="129" spans="3:29" x14ac:dyDescent="0.2">
      <c r="C129" s="42"/>
    </row>
    <row r="130" spans="3:29" x14ac:dyDescent="0.2">
      <c r="C130" s="42"/>
    </row>
    <row r="131" spans="3:29" x14ac:dyDescent="0.2">
      <c r="C131" s="43"/>
      <c r="I131" s="9"/>
      <c r="J131" s="55"/>
      <c r="K131" s="55"/>
      <c r="L131" s="55"/>
      <c r="M131" s="55"/>
      <c r="R131" s="55"/>
      <c r="W131" s="55"/>
    </row>
    <row r="132" spans="3:29" ht="13.5" customHeight="1" x14ac:dyDescent="0.2">
      <c r="C132" s="138"/>
      <c r="D132" s="114"/>
      <c r="E132" s="17"/>
      <c r="I132" s="9"/>
      <c r="J132" s="55"/>
      <c r="K132" s="55"/>
      <c r="L132" s="55"/>
      <c r="M132" s="55"/>
      <c r="R132" s="55"/>
      <c r="W132" s="55"/>
    </row>
    <row r="133" spans="3:29" x14ac:dyDescent="0.2">
      <c r="C133" s="43"/>
      <c r="I133" s="9"/>
      <c r="J133" s="55"/>
      <c r="K133" s="55"/>
      <c r="L133" s="55"/>
      <c r="M133" s="55"/>
      <c r="R133" s="55"/>
      <c r="W133" s="55"/>
    </row>
    <row r="134" spans="3:29" hidden="1" x14ac:dyDescent="0.2">
      <c r="C134" s="43"/>
      <c r="F134" t="s">
        <v>276</v>
      </c>
      <c r="N134" t="e">
        <v>#N/A</v>
      </c>
      <c r="O134" s="16"/>
      <c r="P134" s="16"/>
      <c r="Q134" s="16"/>
      <c r="S134" t="e">
        <v>#N/A</v>
      </c>
      <c r="T134" s="16"/>
      <c r="U134" s="16"/>
      <c r="V134" s="16"/>
      <c r="W134" s="6">
        <v>0.13119121214088791</v>
      </c>
      <c r="X134">
        <v>1</v>
      </c>
      <c r="Y134" s="16"/>
      <c r="Z134" s="16"/>
      <c r="AA134" s="16"/>
      <c r="AB134" s="6">
        <v>0.16090529524935049</v>
      </c>
      <c r="AC134">
        <v>1</v>
      </c>
    </row>
    <row r="135" spans="3:29" hidden="1" x14ac:dyDescent="0.2">
      <c r="C135" s="43"/>
      <c r="F135" t="s">
        <v>274</v>
      </c>
      <c r="I135" s="9"/>
      <c r="N135" t="e">
        <v>#N/A</v>
      </c>
      <c r="O135" s="16"/>
      <c r="P135" s="16"/>
      <c r="Q135" s="16"/>
      <c r="S135" t="e">
        <v>#N/A</v>
      </c>
      <c r="T135" s="16"/>
      <c r="U135" s="16"/>
      <c r="V135" s="16"/>
      <c r="W135" s="6">
        <v>0.38369545454545456</v>
      </c>
      <c r="X135">
        <v>7</v>
      </c>
      <c r="Y135" s="16"/>
      <c r="Z135" s="16"/>
      <c r="AA135" s="16"/>
      <c r="AB135" s="6">
        <v>0.35121818181818182</v>
      </c>
      <c r="AC135">
        <v>7</v>
      </c>
    </row>
    <row r="136" spans="3:29" hidden="1" x14ac:dyDescent="0.2">
      <c r="F136" t="s">
        <v>279</v>
      </c>
      <c r="N136" t="e">
        <v>#N/A</v>
      </c>
      <c r="S136" t="e">
        <v>#N/A</v>
      </c>
      <c r="W136" s="6">
        <v>0.34251666666666675</v>
      </c>
      <c r="X136">
        <v>6</v>
      </c>
      <c r="AB136" s="6">
        <v>0.34036666666666671</v>
      </c>
      <c r="AC136">
        <v>5</v>
      </c>
    </row>
    <row r="137" spans="3:29" hidden="1" x14ac:dyDescent="0.2">
      <c r="F137" t="s">
        <v>277</v>
      </c>
      <c r="N137" t="e">
        <v>#N/A</v>
      </c>
      <c r="S137" t="e">
        <v>#N/A</v>
      </c>
      <c r="W137" s="6">
        <v>0.29330055872423544</v>
      </c>
      <c r="X137">
        <v>3</v>
      </c>
      <c r="AB137" s="6">
        <v>0.20596627901838915</v>
      </c>
      <c r="AC137">
        <v>2</v>
      </c>
    </row>
    <row r="138" spans="3:29" hidden="1" x14ac:dyDescent="0.2">
      <c r="F138" t="s">
        <v>278</v>
      </c>
      <c r="N138" t="e">
        <v>#N/A</v>
      </c>
      <c r="S138" t="e">
        <v>#N/A</v>
      </c>
      <c r="W138" s="6">
        <v>0.33507901782150429</v>
      </c>
      <c r="X138">
        <v>5</v>
      </c>
      <c r="AB138" s="6">
        <v>0.26924044056274654</v>
      </c>
      <c r="AC138">
        <v>4</v>
      </c>
    </row>
    <row r="139" spans="3:29" hidden="1" x14ac:dyDescent="0.2">
      <c r="F139" t="s">
        <v>275</v>
      </c>
      <c r="N139" t="e">
        <v>#N/A</v>
      </c>
      <c r="S139" t="e">
        <v>#N/A</v>
      </c>
      <c r="W139" s="6">
        <v>0.23650000000000002</v>
      </c>
      <c r="X139">
        <v>2</v>
      </c>
      <c r="AB139" s="6">
        <v>0.25364285714285711</v>
      </c>
      <c r="AC139">
        <v>3</v>
      </c>
    </row>
    <row r="140" spans="3:29" hidden="1" x14ac:dyDescent="0.2">
      <c r="F140" t="s">
        <v>151</v>
      </c>
      <c r="N140" t="e">
        <v>#N/A</v>
      </c>
      <c r="S140" t="e">
        <v>#N/A</v>
      </c>
      <c r="W140" s="6">
        <v>0.32600125223613596</v>
      </c>
      <c r="X140">
        <v>4</v>
      </c>
      <c r="AB140" s="6">
        <v>0.3618811816431089</v>
      </c>
      <c r="AC140">
        <v>8</v>
      </c>
    </row>
    <row r="141" spans="3:29" hidden="1" x14ac:dyDescent="0.2">
      <c r="F141" t="s">
        <v>280</v>
      </c>
      <c r="N141" t="e">
        <v>#N/A</v>
      </c>
      <c r="S141" t="e">
        <v>#N/A</v>
      </c>
      <c r="W141" s="6">
        <v>0.41970693779904306</v>
      </c>
      <c r="X141">
        <v>8</v>
      </c>
      <c r="AB141" s="6">
        <v>0.34091415830546268</v>
      </c>
      <c r="AC141">
        <v>6</v>
      </c>
    </row>
    <row r="142" spans="3:29" hidden="1" x14ac:dyDescent="0.2">
      <c r="F142" t="s">
        <v>308</v>
      </c>
      <c r="N142" t="e">
        <v>#N/A</v>
      </c>
      <c r="S142" t="e">
        <v>#N/A</v>
      </c>
      <c r="W142" s="6">
        <v>0.45277777777777778</v>
      </c>
      <c r="X142">
        <v>9</v>
      </c>
      <c r="AB142" s="6">
        <v>0.46175637393767704</v>
      </c>
      <c r="AC142">
        <v>9</v>
      </c>
    </row>
  </sheetData>
  <mergeCells count="26">
    <mergeCell ref="C132:D132"/>
    <mergeCell ref="A110:A111"/>
    <mergeCell ref="B110:B111"/>
    <mergeCell ref="C110:C111"/>
    <mergeCell ref="D110:D111"/>
    <mergeCell ref="E110:E111"/>
    <mergeCell ref="F110:F111"/>
    <mergeCell ref="F1:F2"/>
    <mergeCell ref="M2:Q2"/>
    <mergeCell ref="A1:A2"/>
    <mergeCell ref="B1:B2"/>
    <mergeCell ref="C1:C2"/>
    <mergeCell ref="D1:D2"/>
    <mergeCell ref="E1:E2"/>
    <mergeCell ref="M111:Q111"/>
    <mergeCell ref="AG2:AK2"/>
    <mergeCell ref="G1:AK1"/>
    <mergeCell ref="AG111:AK111"/>
    <mergeCell ref="G110:AK110"/>
    <mergeCell ref="G113:AK113"/>
    <mergeCell ref="AB2:AF2"/>
    <mergeCell ref="AB111:AF111"/>
    <mergeCell ref="W2:AA2"/>
    <mergeCell ref="R2:V2"/>
    <mergeCell ref="R111:V111"/>
    <mergeCell ref="W111:AA111"/>
  </mergeCells>
  <conditionalFormatting sqref="G106:L10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7:L10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8:L10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M104 R4:R104 W4:W104 AB4:AB104 AG4:AG10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M12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31:M133 W131:W133 R131:R133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6:AG10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4:Q135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:R10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14:R12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34:V13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W10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4:W12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08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34:AA13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:AB10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14:AB12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:AG10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14:AG12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1" fitToHeight="0" orientation="landscape" r:id="rId1"/>
  <rowBreaks count="1" manualBreakCount="1">
    <brk id="124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creative commons</vt:lpstr>
      <vt:lpstr>Évolution QoS ensemble</vt:lpstr>
      <vt:lpstr>Comparaison ensemble </vt:lpstr>
      <vt:lpstr>Évolution par Maison mère</vt:lpstr>
      <vt:lpstr>Évolution QoS prod</vt:lpstr>
      <vt:lpstr>Évolution QoS prod (NB)</vt:lpstr>
      <vt:lpstr>Évolution QoS SAV</vt:lpstr>
      <vt:lpstr>Évolution QoS SAV (NB)</vt:lpstr>
      <vt:lpstr>Évolution QoS SAV (2)</vt:lpstr>
      <vt:lpstr>'Évolution par Maison mère'!Impression_des_titres</vt:lpstr>
      <vt:lpstr>'Évolution QoS ensemble'!Impression_des_titres</vt:lpstr>
      <vt:lpstr>'Comparaison ensemble '!Zone_d_impression</vt:lpstr>
      <vt:lpstr>'Évolution par Maison mère'!Zone_d_impression</vt:lpstr>
      <vt:lpstr>'Évolution QoS ensemble'!Zone_d_impression</vt:lpstr>
      <vt:lpstr>'Évolution QoS prod (NB)'!Zone_d_impression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Pierre-Yves Hébert</dc:creator>
  <cp:keywords/>
  <dc:description/>
  <cp:lastModifiedBy>bernard dupre</cp:lastModifiedBy>
  <cp:lastPrinted>2024-10-30T08:31:57Z</cp:lastPrinted>
  <dcterms:created xsi:type="dcterms:W3CDTF">2023-05-04T07:26:15Z</dcterms:created>
  <dcterms:modified xsi:type="dcterms:W3CDTF">2025-03-16T10:40:35Z</dcterms:modified>
  <cp:category/>
</cp:coreProperties>
</file>